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SCUOLA Convenevole\A - DESKTOP LAVORO AGILE\COLLEGIO 29 maggio 2020\DOCUMENTI INVIATI RIMODULAZIONE E INDICATORI\"/>
    </mc:Choice>
  </mc:AlternateContent>
  <xr:revisionPtr revIDLastSave="0" documentId="8_{8B41AC9F-BA5A-47FD-B85C-D5DBAE9045D7}" xr6:coauthVersionLast="44" xr6:coauthVersionMax="44" xr10:uidLastSave="{00000000-0000-0000-0000-000000000000}"/>
  <bookViews>
    <workbookView xWindow="-120" yWindow="-120" windowWidth="19440" windowHeight="15000" activeTab="1" xr2:uid="{00000000-000D-0000-FFFF-FFFF00000000}"/>
  </bookViews>
  <sheets>
    <sheet name="Sommario" sheetId="1" r:id="rId1"/>
    <sheet name="Rubrica" sheetId="2" r:id="rId2"/>
    <sheet name="Voti" sheetId="3" r:id="rId3"/>
    <sheet name="DV Individuale" sheetId="4" r:id="rId4"/>
  </sheets>
  <definedNames>
    <definedName name="ClassAvgPoints">Voti!$E$5:$AB$5</definedName>
    <definedName name="GradeRange">Sommario!$D$7:$D$19</definedName>
    <definedName name="Grades">Sommario!$F$7:$F$19</definedName>
    <definedName name="PointValues">Voti!$E$3:$AB$3</definedName>
    <definedName name="StudentGrades">Voti!$C$6:$C$46</definedName>
    <definedName name="StudentNames" localSheetId="2">Voti!$B$6:$B$46</definedName>
    <definedName name="TotalPoints">Voti!$D$4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4" l="1" a="1"/>
  <c r="D8" i="4" s="1"/>
  <c r="B6" i="4" a="1"/>
  <c r="K4" i="4"/>
  <c r="D4" i="3"/>
  <c r="D42" i="3" s="1"/>
  <c r="C42" i="3" s="1" a="1"/>
  <c r="C42" i="3" s="1"/>
  <c r="F7" i="1"/>
  <c r="D10" i="3" l="1"/>
  <c r="C10" i="3" s="1" a="1"/>
  <c r="C10" i="3" s="1"/>
  <c r="D22" i="3"/>
  <c r="C22" i="3" s="1" a="1"/>
  <c r="C22" i="3" s="1"/>
  <c r="D34" i="3"/>
  <c r="C34" i="3" s="1" a="1"/>
  <c r="C34" i="3" s="1"/>
  <c r="X6" i="4"/>
  <c r="R6" i="4"/>
  <c r="L6" i="4"/>
  <c r="F6" i="4"/>
  <c r="W6" i="4"/>
  <c r="Q6" i="4"/>
  <c r="K6" i="4"/>
  <c r="E6" i="4"/>
  <c r="AB6" i="4"/>
  <c r="V6" i="4"/>
  <c r="P6" i="4"/>
  <c r="J6" i="4"/>
  <c r="D6" i="4"/>
  <c r="AA6" i="4"/>
  <c r="U6" i="4"/>
  <c r="O6" i="4"/>
  <c r="I6" i="4"/>
  <c r="C6" i="4"/>
  <c r="T6" i="4"/>
  <c r="N6" i="4"/>
  <c r="Y6" i="4"/>
  <c r="S6" i="4"/>
  <c r="M6" i="4"/>
  <c r="G6" i="4"/>
  <c r="B6" i="4"/>
  <c r="D12" i="3"/>
  <c r="C12" i="3" s="1" a="1"/>
  <c r="C12" i="3" s="1"/>
  <c r="D24" i="3"/>
  <c r="C24" i="3" s="1" a="1"/>
  <c r="C24" i="3" s="1"/>
  <c r="D36" i="3"/>
  <c r="C36" i="3" s="1" a="1"/>
  <c r="C36" i="3" s="1"/>
  <c r="D14" i="3"/>
  <c r="C14" i="3" s="1" a="1"/>
  <c r="C14" i="3" s="1"/>
  <c r="D26" i="3"/>
  <c r="C26" i="3" s="1" a="1"/>
  <c r="C26" i="3" s="1"/>
  <c r="D38" i="3"/>
  <c r="C38" i="3" s="1" a="1"/>
  <c r="C38" i="3" s="1"/>
  <c r="H6" i="4"/>
  <c r="D28" i="3"/>
  <c r="C28" i="3" s="1" a="1"/>
  <c r="C28" i="3" s="1"/>
  <c r="Z6" i="4"/>
  <c r="D6" i="3"/>
  <c r="C6" i="3" s="1" a="1"/>
  <c r="C6" i="3" s="1"/>
  <c r="D18" i="3"/>
  <c r="C18" i="3" s="1" a="1"/>
  <c r="C18" i="3" s="1"/>
  <c r="D30" i="3"/>
  <c r="C30" i="3" s="1" a="1"/>
  <c r="C30" i="3" s="1"/>
  <c r="D45" i="3"/>
  <c r="C45" i="3" s="1" a="1"/>
  <c r="C45" i="3" s="1"/>
  <c r="D43" i="3"/>
  <c r="C43" i="3" s="1" a="1"/>
  <c r="C43" i="3" s="1"/>
  <c r="D41" i="3"/>
  <c r="C41" i="3" s="1" a="1"/>
  <c r="C41" i="3" s="1"/>
  <c r="D39" i="3"/>
  <c r="C39" i="3" s="1" a="1"/>
  <c r="C39" i="3" s="1"/>
  <c r="D37" i="3"/>
  <c r="C37" i="3" s="1" a="1"/>
  <c r="C37" i="3" s="1"/>
  <c r="D35" i="3"/>
  <c r="C35" i="3" s="1" a="1"/>
  <c r="C35" i="3" s="1"/>
  <c r="D33" i="3"/>
  <c r="C33" i="3" s="1" a="1"/>
  <c r="C33" i="3" s="1"/>
  <c r="D31" i="3"/>
  <c r="C31" i="3" s="1" a="1"/>
  <c r="C31" i="3" s="1"/>
  <c r="D29" i="3"/>
  <c r="C29" i="3" s="1" a="1"/>
  <c r="C29" i="3" s="1"/>
  <c r="D27" i="3"/>
  <c r="C27" i="3" s="1" a="1"/>
  <c r="C27" i="3" s="1"/>
  <c r="D25" i="3"/>
  <c r="C25" i="3" s="1" a="1"/>
  <c r="C25" i="3" s="1"/>
  <c r="D23" i="3"/>
  <c r="C23" i="3" s="1" a="1"/>
  <c r="C23" i="3" s="1"/>
  <c r="D21" i="3"/>
  <c r="C21" i="3" s="1" a="1"/>
  <c r="C21" i="3" s="1"/>
  <c r="D19" i="3"/>
  <c r="C19" i="3" s="1" a="1"/>
  <c r="C19" i="3" s="1"/>
  <c r="D17" i="3"/>
  <c r="C17" i="3" s="1" a="1"/>
  <c r="C17" i="3" s="1"/>
  <c r="D15" i="3"/>
  <c r="C15" i="3" s="1" a="1"/>
  <c r="C15" i="3" s="1"/>
  <c r="D13" i="3"/>
  <c r="C13" i="3" s="1" a="1"/>
  <c r="C13" i="3" s="1"/>
  <c r="D11" i="3"/>
  <c r="C11" i="3" s="1" a="1"/>
  <c r="C11" i="3" s="1"/>
  <c r="D9" i="3"/>
  <c r="C9" i="3" s="1" a="1"/>
  <c r="C9" i="3" s="1"/>
  <c r="D7" i="3"/>
  <c r="C7" i="3" s="1" a="1"/>
  <c r="C7" i="3" s="1"/>
  <c r="G7" i="1" s="1"/>
  <c r="D5" i="3"/>
  <c r="C5" i="3" s="1" a="1"/>
  <c r="C5" i="3" s="1"/>
  <c r="B7" i="4" s="1" a="1"/>
  <c r="D16" i="3"/>
  <c r="C16" i="3" s="1" a="1"/>
  <c r="C16" i="3" s="1"/>
  <c r="D40" i="3"/>
  <c r="C40" i="3" s="1" a="1"/>
  <c r="C40" i="3" s="1"/>
  <c r="D8" i="3"/>
  <c r="C8" i="3" s="1" a="1"/>
  <c r="C8" i="3" s="1"/>
  <c r="D20" i="3"/>
  <c r="C20" i="3" s="1" a="1"/>
  <c r="C20" i="3" s="1"/>
  <c r="D32" i="3"/>
  <c r="C32" i="3" s="1" a="1"/>
  <c r="C32" i="3" s="1"/>
  <c r="D44" i="3"/>
  <c r="C44" i="3" s="1" a="1"/>
  <c r="C44" i="3" s="1"/>
  <c r="B8" i="4"/>
  <c r="C8" i="4"/>
  <c r="G12" i="1" l="1"/>
  <c r="G11" i="1"/>
  <c r="G10" i="1"/>
  <c r="G9" i="1"/>
  <c r="G13" i="1"/>
  <c r="G8" i="1"/>
  <c r="B7" i="4"/>
  <c r="C7" i="4"/>
  <c r="D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200-000001000000}">
      <text>
        <r>
          <rPr>
            <sz val="10"/>
            <color rgb="FF000000"/>
            <rFont val="Arial"/>
          </rPr>
          <t>This cell only shows the total number of points for assignments that have been completed. It's used to calculate the percentage grades in column D and is referenced as 'TotalPoints'.</t>
        </r>
      </text>
    </comment>
  </commentList>
</comments>
</file>

<file path=xl/sharedStrings.xml><?xml version="1.0" encoding="utf-8"?>
<sst xmlns="http://schemas.openxmlformats.org/spreadsheetml/2006/main" count="100" uniqueCount="73">
  <si>
    <t>Scuola Primaria "Le Fonti" - Prato</t>
  </si>
  <si>
    <t>Classe</t>
  </si>
  <si>
    <t>RUBRICA</t>
  </si>
  <si>
    <t xml:space="preserve">
Proposta di Rubrica per la DaD
a.s. 2019-2020
BOZZA</t>
  </si>
  <si>
    <t>INDICATORI</t>
  </si>
  <si>
    <t>LIVELLI</t>
  </si>
  <si>
    <t>OTTIMO</t>
  </si>
  <si>
    <t>DISTINTO</t>
  </si>
  <si>
    <t>BUONO</t>
  </si>
  <si>
    <t>DISCRETO</t>
  </si>
  <si>
    <t>SUFFICIENTE</t>
  </si>
  <si>
    <t>INSUFFICIENTE</t>
  </si>
  <si>
    <t>Partecipazione e interesse</t>
  </si>
  <si>
    <t>Partecipa con molto interesse alle attività sincrone e asincrone in modo attivo e collaborativo. Contribuisce sempre alle attività sincrone e asincrone in modo creativo.</t>
  </si>
  <si>
    <t>Partecipa con molto interesse alle attività sincrone e asincrone in modo attivo e collaborativo. A volte, contribuisce alle attività sincrone e/o asincrone in modo creativo.</t>
  </si>
  <si>
    <t>Partecipa con molto interesse alle attività sincrone e asincrone in modo piuttosto attivo e collaborativo.</t>
  </si>
  <si>
    <t>Partecipa con interesse e a volte collabora alle attività sincrone e asincrone.</t>
  </si>
  <si>
    <t>Partecipa con un certo interesse alle attività asincrone e un po' meno a quelle sincrone in modo sufficientemente collaborativo.</t>
  </si>
  <si>
    <t>Partecipa ad alcune attività asincrone e non a quelle sincrone o non partecipa affatto.</t>
  </si>
  <si>
    <t>Rispetto e tempi consegne</t>
  </si>
  <si>
    <t>Ha sempre consegnato e svolto i compiti, assegnati in modalità sincrona e/o asincrona, rispettando i tempi indicati.</t>
  </si>
  <si>
    <t>Ha normalmente consegnato e svolto i compiti, assegnati in modalità sincrona e/o asincrona, rispettando i tempi indicati.</t>
  </si>
  <si>
    <t>Ha spesso, ma non sempre, consegnato e svolto i compiti, assegnati in modalità sincrona e/o asincrona, rispettando i tempi indicati.</t>
  </si>
  <si>
    <t>Ha consegnato e svolto i compiti, assegnati in modalità sincrona e/o asincrona, non sempre rispettando i tempi indicati.</t>
  </si>
  <si>
    <t>Ha sempre consegnato e svolto i compiti, assegnati in modalità sincrona e/o asincrona, senza rispettare i tempi indicati.</t>
  </si>
  <si>
    <t>Non ha consegnato i compiti assegnati in modalità asincrona e non ha mai svolto alcun compito in modalità sincrona.</t>
  </si>
  <si>
    <t>Conoscenza</t>
  </si>
  <si>
    <t>Dimostra di aver appreso in modo approfondito tutte le nozioni trasferite dagli insegnanti attraverso la DaD. Inoltre, fa interessanti collegamenti e apporta un suo personale contributo agli argomenti trattati.</t>
  </si>
  <si>
    <t>Dimostra di aver appreso in modo completo e corretto tutte le nozioni trasferite dagli insegnanti attraverso la DaD. Inoltre, fa interessanti collegamenti.</t>
  </si>
  <si>
    <t>Dimostra di aver appreso le informazioni in modo quasi completo e corretto. Riporta i concetti assimilati in modo fluido, chiaro e pertinente.</t>
  </si>
  <si>
    <t>Dimostra di aver appreso le informazioni in modo piuttosto completo e corretto. Riporta i concetti assimilati in modo chiaro e pertinente.</t>
  </si>
  <si>
    <t>Dimostra di aver appreso le informazioni essenziali in modo corretto. Riporta i concetti assimilati in modo abbastanza chiaro e pertinente.</t>
  </si>
  <si>
    <t>Dimostra di aver appreso in modo frammentario e parziale un numero limitato di informazioni. Non produce o si limita a riportare i concetti assimilati in modo vago, incompleto, caotico e/o commettendo degli errori.</t>
  </si>
  <si>
    <t>Accuratezza</t>
  </si>
  <si>
    <t>Ciascun elaborato richiesto (sono statti fatti tutti) è stato svolto con scrupolosa attenzione: risulta ben organizzato, molto ordinato, preciso e curato in ogni minimo dettaglio. In alcuni lavori, inoltre, si rintraccia la presenza di elementi migliorativi/arricchenti (non richiesti dal compito assegnato) che denotano dedizione, costituiscono un originale contributo personale e un valore aggiunto.</t>
  </si>
  <si>
    <t>Tutti gli elaborati richiesti (sono stati fatti tutti) sono stati svolti con scrupolosa attenzione: risultano ben organizzati, molto ordinati, precisi e curati in ogni dettaglio.</t>
  </si>
  <si>
    <t>Gli elaborati consegnati (potrebbero non essere stati fatti tutti) sono stati svolti con attenzione: risultano ben organizzati, molto ordinati e svolti con cura.</t>
  </si>
  <si>
    <t>Gli elaborati consegnati (potrebbero non essere stati fatti tutti) sono stati svolti con una certa attenzione: risultano ordinati e curati nel loro insieme.</t>
  </si>
  <si>
    <t>Gli elaborati consegnati (potrebbero non essere stati fatti tutti) risultano, in alcune parti, abbastanza curati.</t>
  </si>
  <si>
    <t>Non sono pervenuti elaborati o gli elaborati consegnati (potrebbero non essere stati fatti tutti) sono stati svolti in modo affrettato: risultano trascurati, imprecisi e/o disordinati.</t>
  </si>
  <si>
    <t>Rispetto norme</t>
  </si>
  <si>
    <t xml:space="preserve"> Scrivi il nome della classe nella cella B1.
 Scrivi il nome della disciplina nella cella B2 e dell'insegnante/i nella cella B3.
Scrivi i nomi degli studenti nella colonna B dalla riga 6 in giù.
 Nella riga 2 sono specificati gli indicatori. 
 Nella riga 3 è indicato, per ogni indicatore, il voto massimo.
 Il voto e la percentuale media sono calcolati automaticamente ed indicati rispettivamente nella colonna C e nella colonna D.</t>
  </si>
  <si>
    <t>Durante le attività sincrone ha sempre rispettato le regole indicate dagli insegnanti, partecipando in modo collaborativo.</t>
  </si>
  <si>
    <t>Durante le attività sincrone ha sempre rispettato le regole indicate dagli insegnanti, partecipando in modo abbastanza collaborativo.</t>
  </si>
  <si>
    <t>Durante le attività sincrone ha sempre rispettato le regole indicate dagli insegnanti.</t>
  </si>
  <si>
    <t>Durante le attività sincrone ha spesso rispettato le regole indicate dagli insegnanti.</t>
  </si>
  <si>
    <t>Durante le attività sincrone, quasi mai ha rispettato le regole indicate dagli insegnanti.</t>
  </si>
  <si>
    <t>Non ha partecipato ad alcuna attività sincrona.</t>
  </si>
  <si>
    <t>Disciplina</t>
  </si>
  <si>
    <t>Partecipazione e Interesse</t>
  </si>
  <si>
    <t>Rispetto e Tempi consegne</t>
  </si>
  <si>
    <t>Docente</t>
  </si>
  <si>
    <t xml:space="preserve">Total (cumulative): </t>
  </si>
  <si>
    <t>Media della classe</t>
  </si>
  <si>
    <t>Studente 1</t>
  </si>
  <si>
    <t>Studente 2</t>
  </si>
  <si>
    <t>Studente 3</t>
  </si>
  <si>
    <t>Scuola Primaria "Le Fonti" - Prato
Valutazione DaD a.s. 2019-2020</t>
  </si>
  <si>
    <t>SOMMARIO</t>
  </si>
  <si>
    <t>In base ai voti inseriti nel tab 'Voti' sarà calcolato il munero di studenti della classe che hanno ottenuto il medesimo voto colonna G dalla riga 8 alla riga 13.
Per vedere il documento di valutazione di ogni singolo studente clicca sul tab 'DV Individuale'.</t>
  </si>
  <si>
    <t>SISTEMA DI VALUTAZIONE</t>
  </si>
  <si>
    <t>DISTRIBUZIONE DEI VOTI</t>
  </si>
  <si>
    <t>Media dei voti</t>
  </si>
  <si>
    <t>% Range</t>
  </si>
  <si>
    <t>Voto</t>
  </si>
  <si>
    <t>N. di studenti</t>
  </si>
  <si>
    <t>basato dulla media della classe</t>
  </si>
  <si>
    <t>per indicatore</t>
  </si>
  <si>
    <t>-</t>
  </si>
  <si>
    <t xml:space="preserve">
Scegli uno studente dal menu a tendina della riga 4.
Il grafico, il voto complessivo e le percentuali si aggiorneranno automaticamente.
</t>
  </si>
  <si>
    <t>DV individuale</t>
  </si>
  <si>
    <t>classe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</si>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</sst>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5">
    <font>
      <sz val="10"/>
      <color rgb="FF000000"/>
      <name val="Arial"/>
    </font>
    <font>
      <sz val="10"/>
      <name val="Arial"/>
    </font>
    <font>
      <i/>
      <sz val="12"/>
      <color rgb="FFE8EAF6"/>
      <name val="Roboto"/>
    </font>
    <font>
      <sz val="12"/>
      <color rgb="FFC5CAE9"/>
      <name val="Arial"/>
    </font>
    <font>
      <i/>
      <sz val="10"/>
      <color rgb="FFC5CAE9"/>
      <name val="Arial"/>
    </font>
    <font>
      <sz val="20"/>
      <color rgb="FFFFFFFF"/>
      <name val="Roboto"/>
    </font>
    <font>
      <i/>
      <sz val="10"/>
      <color rgb="FF303F9F"/>
      <name val="Arial"/>
    </font>
    <font>
      <b/>
      <sz val="10"/>
      <color rgb="FF000000"/>
      <name val="Roboto"/>
    </font>
    <font>
      <sz val="10"/>
      <name val="Arial"/>
    </font>
    <font>
      <i/>
      <sz val="10"/>
      <color rgb="FF434343"/>
      <name val="Roboto"/>
    </font>
    <font>
      <i/>
      <sz val="30"/>
      <color rgb="FFE8EAF6"/>
      <name val="Roboto"/>
    </font>
    <font>
      <i/>
      <sz val="10"/>
      <color rgb="FFC5CAE9"/>
      <name val="Roboto Condensed"/>
    </font>
    <font>
      <i/>
      <sz val="10"/>
      <color rgb="FFC5CAE9"/>
      <name val="Roboto"/>
    </font>
    <font>
      <sz val="10"/>
      <color rgb="FF000000"/>
      <name val="Arial"/>
    </font>
    <font>
      <b/>
      <sz val="10"/>
      <color rgb="FF000000"/>
      <name val="Roboto"/>
    </font>
    <font>
      <b/>
      <sz val="10"/>
      <name val="Arial"/>
    </font>
    <font>
      <i/>
      <sz val="10"/>
      <color rgb="FF434343"/>
      <name val="Roboto"/>
    </font>
    <font>
      <i/>
      <sz val="10"/>
      <color rgb="FF6772AD"/>
      <name val="Roboto"/>
    </font>
    <font>
      <b/>
      <sz val="10"/>
      <color rgb="FFE8EAF6"/>
      <name val="Roboto"/>
    </font>
    <font>
      <sz val="10"/>
      <color rgb="FFE8EAF6"/>
      <name val="Roboto"/>
    </font>
    <font>
      <sz val="10"/>
      <name val="Roboto"/>
    </font>
    <font>
      <b/>
      <sz val="10"/>
      <color rgb="FF1A237E"/>
      <name val="Roboto"/>
    </font>
    <font>
      <b/>
      <sz val="10"/>
      <color rgb="FF303F9F"/>
      <name val="Roboto"/>
    </font>
    <font>
      <sz val="10"/>
      <color rgb="FF434343"/>
      <name val="Roboto"/>
    </font>
    <font>
      <sz val="12"/>
      <color rgb="FF37425B"/>
      <name val="Roboto"/>
    </font>
    <font>
      <sz val="10"/>
      <color rgb="FF6772AD"/>
      <name val="Roboto"/>
    </font>
    <font>
      <sz val="12"/>
      <color rgb="FFC5CAE9"/>
      <name val="Roboto"/>
    </font>
    <font>
      <sz val="12"/>
      <color rgb="FFC5CAE9"/>
      <name val="Roboto Condensed"/>
    </font>
    <font>
      <i/>
      <sz val="10"/>
      <color rgb="FF303F9F"/>
      <name val="Roboto Condensed"/>
    </font>
    <font>
      <i/>
      <sz val="10"/>
      <color rgb="FF303F9F"/>
      <name val="Roboto"/>
    </font>
    <font>
      <b/>
      <sz val="10"/>
      <color rgb="FF434343"/>
      <name val="Roboto"/>
    </font>
    <font>
      <sz val="10"/>
      <color rgb="FF2A3990"/>
      <name val="Roboto"/>
    </font>
    <font>
      <sz val="18"/>
      <name val="Roboto"/>
    </font>
    <font>
      <i/>
      <sz val="10"/>
      <color rgb="FFC5CAE9"/>
      <name val="Arial"/>
    </font>
    <font>
      <sz val="18"/>
      <name val="Arial"/>
    </font>
    <font>
      <sz val="10"/>
      <color rgb="FF434343"/>
      <name val="Arial"/>
    </font>
    <font>
      <sz val="11"/>
      <color rgb="FF6772AD"/>
      <name val="Arial"/>
    </font>
    <font>
      <sz val="11"/>
      <color rgb="FF6772AD"/>
      <name val="Roboto Condensed"/>
    </font>
    <font>
      <sz val="22"/>
      <name val="Arial"/>
    </font>
    <font>
      <sz val="21"/>
      <color rgb="FF303F9F"/>
      <name val="Roboto Condensed"/>
    </font>
    <font>
      <sz val="22"/>
      <color rgb="FF303F9F"/>
      <name val="Arial"/>
    </font>
    <font>
      <sz val="21"/>
      <color rgb="FF303F9F"/>
      <name val="Arial"/>
    </font>
    <font>
      <b/>
      <sz val="10"/>
      <color rgb="FF303F9F"/>
      <name val="Arial"/>
    </font>
    <font>
      <sz val="7"/>
      <color rgb="FF303F9F"/>
      <name val="Arial"/>
    </font>
    <font>
      <sz val="10"/>
      <color rgb="FF303F9F"/>
      <name val="Arial"/>
    </font>
    <font>
      <sz val="10"/>
      <color rgb="FF666666"/>
      <name val="Arial"/>
    </font>
    <font>
      <b/>
      <sz val="10"/>
      <color rgb="FF666666"/>
      <name val="Arial"/>
    </font>
    <font>
      <sz val="10"/>
      <color rgb="FF999999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434343"/>
      <name val="Arial"/>
    </font>
    <font>
      <b/>
      <sz val="10"/>
      <color rgb="FF434343"/>
      <name val="Arial"/>
    </font>
    <font>
      <sz val="10"/>
      <color rgb="FF434343"/>
      <name val="Arial"/>
    </font>
    <font>
      <b/>
      <sz val="10"/>
      <color rgb="FF434343"/>
      <name val="Arial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rgb="FF2A3990"/>
        <bgColor rgb="FF2A3990"/>
      </patternFill>
    </fill>
    <fill>
      <patternFill patternType="solid">
        <fgColor rgb="FFE8EAF6"/>
        <bgColor rgb="FFE8EAF6"/>
      </patternFill>
    </fill>
    <fill>
      <patternFill patternType="solid">
        <fgColor rgb="FF6D9EEB"/>
        <bgColor rgb="FF6D9EEB"/>
      </patternFill>
    </fill>
    <fill>
      <patternFill patternType="solid">
        <fgColor rgb="FF6AA84F"/>
        <bgColor rgb="FF6AA84F"/>
      </patternFill>
    </fill>
    <fill>
      <patternFill patternType="solid">
        <fgColor rgb="FF8E7CC3"/>
        <bgColor rgb="FF8E7CC3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303F9F"/>
        <bgColor rgb="FF303F9F"/>
      </patternFill>
    </fill>
  </fills>
  <borders count="24">
    <border>
      <left/>
      <right/>
      <top/>
      <bottom/>
      <diagonal/>
    </border>
    <border>
      <left style="thin">
        <color rgb="FF303F9F"/>
      </left>
      <right/>
      <top style="thin">
        <color rgb="FF303F9F"/>
      </top>
      <bottom/>
      <diagonal/>
    </border>
    <border>
      <left/>
      <right style="thin">
        <color rgb="FF303F9F"/>
      </right>
      <top style="thin">
        <color rgb="FF303F9F"/>
      </top>
      <bottom/>
      <diagonal/>
    </border>
    <border>
      <left/>
      <right/>
      <top style="thin">
        <color rgb="FF303F9F"/>
      </top>
      <bottom/>
      <diagonal/>
    </border>
    <border>
      <left style="thin">
        <color rgb="FF303F9F"/>
      </left>
      <right/>
      <top/>
      <bottom/>
      <diagonal/>
    </border>
    <border>
      <left/>
      <right style="thin">
        <color rgb="FF303F9F"/>
      </right>
      <top/>
      <bottom/>
      <diagonal/>
    </border>
    <border>
      <left style="thin">
        <color rgb="FF303F9F"/>
      </left>
      <right style="thin">
        <color rgb="FF303F9F"/>
      </right>
      <top style="thin">
        <color rgb="FF303F9F"/>
      </top>
      <bottom/>
      <diagonal/>
    </border>
    <border>
      <left style="thin">
        <color rgb="FF303F9F"/>
      </left>
      <right/>
      <top/>
      <bottom style="thin">
        <color rgb="FF303F9F"/>
      </bottom>
      <diagonal/>
    </border>
    <border>
      <left/>
      <right style="thin">
        <color rgb="FF303F9F"/>
      </right>
      <top/>
      <bottom style="thin">
        <color rgb="FF303F9F"/>
      </bottom>
      <diagonal/>
    </border>
    <border>
      <left style="thin">
        <color rgb="FF303F9F"/>
      </left>
      <right style="thin">
        <color rgb="FF303F9F"/>
      </right>
      <top/>
      <bottom style="thin">
        <color rgb="FF303F9F"/>
      </bottom>
      <diagonal/>
    </border>
    <border>
      <left style="thin">
        <color rgb="FF303F9F"/>
      </left>
      <right style="thin">
        <color rgb="FF303F9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E8EAF6"/>
      </left>
      <right style="thin">
        <color rgb="FFE8EAF6"/>
      </right>
      <top/>
      <bottom/>
      <diagonal/>
    </border>
    <border>
      <left/>
      <right/>
      <top/>
      <bottom style="thin">
        <color rgb="FFC5CAE9"/>
      </bottom>
      <diagonal/>
    </border>
    <border>
      <left style="thin">
        <color rgb="FFE8EAF6"/>
      </left>
      <right style="thin">
        <color rgb="FFE8EAF6"/>
      </right>
      <top/>
      <bottom style="thin">
        <color rgb="FFC5CAE9"/>
      </bottom>
      <diagonal/>
    </border>
    <border>
      <left/>
      <right style="thin">
        <color rgb="FFE8EAF6"/>
      </right>
      <top/>
      <bottom/>
      <diagonal/>
    </border>
    <border>
      <left style="thin">
        <color rgb="FFE8EAF6"/>
      </left>
      <right/>
      <top/>
      <bottom/>
      <diagonal/>
    </border>
    <border>
      <left/>
      <right style="thin">
        <color rgb="FFC5CAE9"/>
      </right>
      <top/>
      <bottom/>
      <diagonal/>
    </border>
    <border>
      <left/>
      <right style="thin">
        <color rgb="FF1A237E"/>
      </right>
      <top/>
      <bottom/>
      <diagonal/>
    </border>
    <border>
      <left style="thin">
        <color rgb="FF1A237E"/>
      </left>
      <right style="thin">
        <color rgb="FF1A237E"/>
      </right>
      <top/>
      <bottom/>
      <diagonal/>
    </border>
    <border>
      <left/>
      <right/>
      <top style="thin">
        <color rgb="FFC5CAE9"/>
      </top>
      <bottom/>
      <diagonal/>
    </border>
    <border>
      <left/>
      <right style="dotted">
        <color rgb="FFC5CAE9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14" fontId="1" fillId="2" borderId="0" xfId="0" applyNumberFormat="1" applyFont="1" applyFill="1" applyAlignment="1"/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horizontal="left"/>
    </xf>
    <xf numFmtId="0" fontId="1" fillId="3" borderId="0" xfId="0" applyFont="1" applyFill="1" applyAlignment="1"/>
    <xf numFmtId="0" fontId="1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7" fillId="4" borderId="2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wrapText="1"/>
    </xf>
    <xf numFmtId="0" fontId="7" fillId="9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7" fillId="7" borderId="9" xfId="0" applyFont="1" applyFill="1" applyBorder="1" applyAlignment="1">
      <alignment horizontal="center" wrapText="1"/>
    </xf>
    <xf numFmtId="0" fontId="7" fillId="8" borderId="9" xfId="0" applyFont="1" applyFill="1" applyBorder="1" applyAlignment="1">
      <alignment horizontal="center" wrapText="1"/>
    </xf>
    <xf numFmtId="0" fontId="7" fillId="9" borderId="9" xfId="0" applyFont="1" applyFill="1" applyBorder="1" applyAlignment="1">
      <alignment horizontal="center" wrapText="1"/>
    </xf>
    <xf numFmtId="0" fontId="8" fillId="0" borderId="5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8" fillId="10" borderId="5" xfId="0" applyFont="1" applyFill="1" applyBorder="1" applyAlignment="1">
      <alignment vertical="top" wrapText="1"/>
    </xf>
    <xf numFmtId="0" fontId="8" fillId="10" borderId="10" xfId="0" applyFont="1" applyFill="1" applyBorder="1" applyAlignment="1">
      <alignment vertical="top" wrapText="1"/>
    </xf>
    <xf numFmtId="0" fontId="8" fillId="11" borderId="5" xfId="0" applyFont="1" applyFill="1" applyBorder="1" applyAlignment="1">
      <alignment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vertical="top"/>
    </xf>
    <xf numFmtId="0" fontId="11" fillId="2" borderId="0" xfId="0" applyFont="1" applyFill="1" applyAlignment="1">
      <alignment horizontal="left" vertical="center"/>
    </xf>
    <xf numFmtId="0" fontId="8" fillId="11" borderId="13" xfId="0" applyFont="1" applyFill="1" applyBorder="1" applyAlignment="1">
      <alignment vertical="top" wrapText="1"/>
    </xf>
    <xf numFmtId="0" fontId="12" fillId="2" borderId="0" xfId="0" applyFont="1" applyFill="1" applyAlignment="1">
      <alignment horizontal="left" vertical="center"/>
    </xf>
    <xf numFmtId="0" fontId="13" fillId="11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14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16" fillId="0" borderId="16" xfId="0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2" fontId="17" fillId="0" borderId="0" xfId="0" applyNumberFormat="1" applyFont="1" applyAlignment="1">
      <alignment vertical="top" wrapText="1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horizontal="left" vertical="top"/>
    </xf>
    <xf numFmtId="0" fontId="17" fillId="0" borderId="17" xfId="0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9" fontId="19" fillId="2" borderId="19" xfId="0" applyNumberFormat="1" applyFont="1" applyFill="1" applyBorder="1" applyAlignment="1">
      <alignment horizontal="left" vertical="center"/>
    </xf>
    <xf numFmtId="164" fontId="19" fillId="2" borderId="20" xfId="0" applyNumberFormat="1" applyFont="1" applyFill="1" applyBorder="1" applyAlignment="1">
      <alignment horizontal="center" vertical="center"/>
    </xf>
    <xf numFmtId="164" fontId="19" fillId="2" borderId="2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9" fontId="22" fillId="0" borderId="19" xfId="0" applyNumberFormat="1" applyFont="1" applyBorder="1" applyAlignment="1">
      <alignment horizontal="left" vertical="center"/>
    </xf>
    <xf numFmtId="0" fontId="23" fillId="0" borderId="17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11" borderId="0" xfId="0" applyFont="1" applyFill="1" applyAlignment="1">
      <alignment horizontal="left"/>
    </xf>
    <xf numFmtId="0" fontId="23" fillId="0" borderId="14" xfId="0" applyFont="1" applyBorder="1" applyAlignment="1">
      <alignment horizontal="center" vertical="center"/>
    </xf>
    <xf numFmtId="0" fontId="25" fillId="12" borderId="0" xfId="0" applyFont="1" applyFill="1" applyAlignment="1">
      <alignment horizontal="left"/>
    </xf>
    <xf numFmtId="0" fontId="25" fillId="12" borderId="0" xfId="0" applyFont="1" applyFill="1" applyAlignment="1">
      <alignment horizontal="left" wrapText="1"/>
    </xf>
    <xf numFmtId="0" fontId="25" fillId="12" borderId="0" xfId="0" applyFont="1" applyFill="1" applyAlignment="1">
      <alignment horizontal="center"/>
    </xf>
    <xf numFmtId="0" fontId="25" fillId="12" borderId="0" xfId="0" applyFont="1" applyFill="1" applyAlignment="1"/>
    <xf numFmtId="0" fontId="26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20" fillId="3" borderId="0" xfId="0" applyFont="1" applyFill="1" applyAlignment="1"/>
    <xf numFmtId="0" fontId="29" fillId="3" borderId="0" xfId="0" applyFont="1" applyFill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25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11" borderId="22" xfId="0" applyFont="1" applyFill="1" applyBorder="1" applyAlignment="1">
      <alignment horizontal="center" vertical="center"/>
    </xf>
    <xf numFmtId="0" fontId="20" fillId="11" borderId="22" xfId="0" applyFont="1" applyFill="1" applyBorder="1" applyAlignment="1">
      <alignment horizontal="center" vertical="center"/>
    </xf>
    <xf numFmtId="0" fontId="30" fillId="11" borderId="22" xfId="0" applyFont="1" applyFill="1" applyBorder="1" applyAlignment="1">
      <alignment horizontal="left" vertical="center"/>
    </xf>
    <xf numFmtId="0" fontId="31" fillId="11" borderId="22" xfId="0" applyFont="1" applyFill="1" applyBorder="1" applyAlignment="1">
      <alignment horizontal="left" vertical="center"/>
    </xf>
    <xf numFmtId="0" fontId="23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30" fillId="11" borderId="0" xfId="0" applyFont="1" applyFill="1" applyAlignment="1">
      <alignment horizontal="left" vertical="center"/>
    </xf>
    <xf numFmtId="0" fontId="31" fillId="11" borderId="0" xfId="0" applyFont="1" applyFill="1" applyAlignment="1">
      <alignment horizontal="left" vertical="center"/>
    </xf>
    <xf numFmtId="0" fontId="23" fillId="11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30" fillId="11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2" fillId="2" borderId="0" xfId="0" applyFont="1" applyFill="1" applyAlignment="1"/>
    <xf numFmtId="0" fontId="33" fillId="2" borderId="0" xfId="0" applyFont="1" applyFill="1" applyAlignment="1">
      <alignment horizontal="left" vertical="center"/>
    </xf>
    <xf numFmtId="14" fontId="34" fillId="2" borderId="0" xfId="0" applyNumberFormat="1" applyFont="1" applyFill="1" applyAlignme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38" fillId="3" borderId="0" xfId="0" applyFont="1" applyFill="1" applyAlignment="1"/>
    <xf numFmtId="0" fontId="40" fillId="3" borderId="0" xfId="0" applyFont="1" applyFill="1" applyAlignment="1">
      <alignment horizontal="left" vertical="center"/>
    </xf>
    <xf numFmtId="0" fontId="42" fillId="0" borderId="15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9" fontId="45" fillId="0" borderId="0" xfId="0" applyNumberFormat="1" applyFont="1" applyAlignment="1">
      <alignment horizontal="center" vertical="center"/>
    </xf>
    <xf numFmtId="9" fontId="46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9" fontId="45" fillId="0" borderId="23" xfId="0" applyNumberFormat="1" applyFont="1" applyBorder="1" applyAlignment="1">
      <alignment horizontal="left" vertical="center"/>
    </xf>
    <xf numFmtId="9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9" fontId="48" fillId="0" borderId="23" xfId="0" applyNumberFormat="1" applyFont="1" applyBorder="1" applyAlignment="1">
      <alignment horizontal="left" vertical="center"/>
    </xf>
    <xf numFmtId="9" fontId="50" fillId="0" borderId="0" xfId="0" applyNumberFormat="1" applyFont="1" applyAlignment="1">
      <alignment horizontal="center" vertical="center" wrapText="1"/>
    </xf>
    <xf numFmtId="0" fontId="35" fillId="0" borderId="22" xfId="0" applyFont="1" applyBorder="1" applyAlignment="1">
      <alignment vertical="center"/>
    </xf>
    <xf numFmtId="0" fontId="51" fillId="0" borderId="2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4" fillId="12" borderId="0" xfId="0" applyFont="1" applyFill="1" applyAlignment="1"/>
    <xf numFmtId="0" fontId="22" fillId="0" borderId="0" xfId="0" applyFont="1" applyAlignment="1">
      <alignment horizontal="left"/>
    </xf>
    <xf numFmtId="0" fontId="0" fillId="0" borderId="0" xfId="0" applyFont="1" applyAlignment="1"/>
    <xf numFmtId="0" fontId="1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28" fillId="3" borderId="0" xfId="0" applyFont="1" applyFill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8" fillId="0" borderId="15" xfId="0" applyFont="1" applyBorder="1"/>
    <xf numFmtId="0" fontId="6" fillId="3" borderId="0" xfId="0" applyFont="1" applyFill="1" applyAlignment="1"/>
    <xf numFmtId="0" fontId="7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7" fillId="0" borderId="3" xfId="0" applyFont="1" applyBorder="1" applyAlignment="1">
      <alignment horizontal="center" wrapText="1"/>
    </xf>
    <xf numFmtId="0" fontId="8" fillId="0" borderId="3" xfId="0" applyFont="1" applyBorder="1"/>
    <xf numFmtId="0" fontId="7" fillId="0" borderId="1" xfId="0" applyFont="1" applyBorder="1" applyAlignment="1">
      <alignment vertical="center"/>
    </xf>
    <xf numFmtId="0" fontId="7" fillId="10" borderId="4" xfId="0" applyFont="1" applyFill="1" applyBorder="1" applyAlignment="1">
      <alignment vertical="center"/>
    </xf>
    <xf numFmtId="0" fontId="7" fillId="11" borderId="4" xfId="0" applyFont="1" applyFill="1" applyBorder="1" applyAlignment="1">
      <alignment vertical="center"/>
    </xf>
    <xf numFmtId="0" fontId="7" fillId="11" borderId="11" xfId="0" applyFont="1" applyFill="1" applyBorder="1" applyAlignment="1">
      <alignment vertical="center"/>
    </xf>
    <xf numFmtId="0" fontId="8" fillId="0" borderId="12" xfId="0" applyFont="1" applyBorder="1"/>
    <xf numFmtId="0" fontId="11" fillId="2" borderId="0" xfId="0" applyFont="1" applyFill="1" applyAlignment="1">
      <alignment horizontal="left" vertical="center"/>
    </xf>
    <xf numFmtId="0" fontId="37" fillId="0" borderId="0" xfId="0" applyFont="1" applyAlignment="1">
      <alignment vertical="top"/>
    </xf>
    <xf numFmtId="0" fontId="39" fillId="3" borderId="0" xfId="0" applyFont="1" applyFill="1" applyAlignment="1">
      <alignment horizontal="left" vertical="center" wrapText="1"/>
    </xf>
    <xf numFmtId="0" fontId="41" fillId="3" borderId="0" xfId="0" applyFont="1" applyFill="1" applyAlignment="1">
      <alignment horizontal="right" vertical="center"/>
    </xf>
  </cellXfs>
  <cellStyles count="1">
    <cellStyle name="Normale" xfId="0" builtinId="0"/>
  </cellStyles>
  <dxfs count="3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1">
    <tableStyle name="Sommario-style" pivot="0" count="2" xr9:uid="{00000000-0011-0000-FFFF-FFFF00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autoTitleDeleted val="1"/>
    <c:plotArea>
      <c:layout>
        <c:manualLayout>
          <c:xMode val="edge"/>
          <c:yMode val="edge"/>
          <c:x val="8.5419999999999996E-2"/>
          <c:y val="0.1295"/>
          <c:w val="0.85207999999999995"/>
          <c:h val="0.7554000000000000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38761D"/>
            </a:solidFill>
          </c:spPr>
          <c:invertIfNegative val="1"/>
          <c:cat>
            <c:numRef>
              <c:f>Sommario!$F$8:$F$13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cat>
          <c:val>
            <c:numRef>
              <c:f>Sommario!$G$8:$G$13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4F7-413C-A32F-67D848ECA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017216"/>
        <c:axId val="1957248260"/>
      </c:barChart>
      <c:catAx>
        <c:axId val="63101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Tahoma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Tahoma"/>
              </a:defRPr>
            </a:pPr>
            <a:endParaRPr lang="it-IT"/>
          </a:p>
        </c:txPr>
        <c:crossAx val="1957248260"/>
        <c:crosses val="autoZero"/>
        <c:auto val="1"/>
        <c:lblAlgn val="ctr"/>
        <c:lblOffset val="100"/>
        <c:noMultiLvlLbl val="1"/>
      </c:catAx>
      <c:valAx>
        <c:axId val="195724826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Tahoma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Tahoma"/>
              </a:defRPr>
            </a:pPr>
            <a:endParaRPr lang="it-IT"/>
          </a:p>
        </c:txPr>
        <c:crossAx val="63101721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autoTitleDeleted val="1"/>
    <c:plotArea>
      <c:layout>
        <c:manualLayout>
          <c:xMode val="edge"/>
          <c:yMode val="edge"/>
          <c:x val="0.14609"/>
          <c:y val="0.10345000000000001"/>
          <c:w val="0.79834999999999989"/>
          <c:h val="0.75478999999999996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1155CC"/>
            </a:solidFill>
          </c:spPr>
          <c:invertIfNegative val="1"/>
          <c:cat>
            <c:strRef>
              <c:f>Voti!$E$2:$AB$2</c:f>
              <c:strCache>
                <c:ptCount val="5"/>
                <c:pt idx="0">
                  <c:v>Partecipazione e Interesse</c:v>
                </c:pt>
                <c:pt idx="1">
                  <c:v>Rispetto e Tempi consegne</c:v>
                </c:pt>
                <c:pt idx="2">
                  <c:v>Conoscenza</c:v>
                </c:pt>
                <c:pt idx="3">
                  <c:v>Accuratezza</c:v>
                </c:pt>
                <c:pt idx="4">
                  <c:v>Rispetto norme</c:v>
                </c:pt>
              </c:strCache>
            </c:strRef>
          </c:cat>
          <c:val>
            <c:numRef>
              <c:f>Voti!$E$5:$AB$5</c:f>
              <c:numCache>
                <c:formatCode>0.0</c:formatCode>
                <c:ptCount val="24"/>
                <c:pt idx="0">
                  <c:v>8.6666666669999994</c:v>
                </c:pt>
                <c:pt idx="1">
                  <c:v>8.3333333330000006</c:v>
                </c:pt>
                <c:pt idx="2">
                  <c:v>8.3333333330000006</c:v>
                </c:pt>
                <c:pt idx="3">
                  <c:v>8.6666666669999994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E9A-46B7-A1B0-1E76E5959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265676"/>
        <c:axId val="1201284933"/>
      </c:barChart>
      <c:catAx>
        <c:axId val="16582656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it-IT"/>
          </a:p>
        </c:txPr>
        <c:crossAx val="1201284933"/>
        <c:crosses val="autoZero"/>
        <c:auto val="1"/>
        <c:lblAlgn val="ctr"/>
        <c:lblOffset val="100"/>
        <c:noMultiLvlLbl val="1"/>
      </c:catAx>
      <c:valAx>
        <c:axId val="1201284933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it-IT"/>
          </a:p>
        </c:txPr>
        <c:crossAx val="165826567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autoTitleDeleted val="1"/>
    <c:plotArea>
      <c:layout>
        <c:manualLayout>
          <c:xMode val="edge"/>
          <c:yMode val="edge"/>
          <c:x val="6.3509999999999997E-2"/>
          <c:y val="0.18059"/>
          <c:w val="0.89763000000000004"/>
          <c:h val="0.61725000000000008"/>
        </c:manualLayout>
      </c:layout>
      <c:lineChart>
        <c:grouping val="standard"/>
        <c:varyColors val="1"/>
        <c:ser>
          <c:idx val="0"/>
          <c:order val="0"/>
          <c:tx>
            <c:strRef>
              <c:f>'DV Individuale'!$B$7</c:f>
              <c:strCache>
                <c:ptCount val="1"/>
                <c:pt idx="0">
                  <c:v>Media della classe</c:v>
                </c:pt>
              </c:strCache>
            </c:strRef>
          </c:tx>
          <c:spPr>
            <a:ln w="19050" cmpd="sng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'DV Individuale'!$E$6:$AB$6</c:f>
              <c:strCache>
                <c:ptCount val="24"/>
                <c:pt idx="0">
                  <c:v>Partecipazione e Interesse</c:v>
                </c:pt>
                <c:pt idx="1">
                  <c:v>Rispetto e Tempi consegne</c:v>
                </c:pt>
                <c:pt idx="2">
                  <c:v>Conoscenza</c:v>
                </c:pt>
                <c:pt idx="3">
                  <c:v>Accuratezza</c:v>
                </c:pt>
                <c:pt idx="4">
                  <c:v>Rispetto norme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strCache>
            </c:strRef>
          </c:cat>
          <c:val>
            <c:numRef>
              <c:f>'DV Individuale'!$E$7:$AB$7</c:f>
              <c:numCache>
                <c:formatCode>0%</c:formatCode>
                <c:ptCount val="24"/>
                <c:pt idx="0">
                  <c:v>0.86666666670000003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0.86666666666666659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C-490D-A6B5-348C6CA47D69}"/>
            </c:ext>
          </c:extLst>
        </c:ser>
        <c:ser>
          <c:idx val="1"/>
          <c:order val="1"/>
          <c:tx>
            <c:strRef>
              <c:f>'DV Individuale'!$B$8</c:f>
              <c:strCache>
                <c:ptCount val="1"/>
                <c:pt idx="0">
                  <c:v>Select a student from the list in cell B4</c:v>
                </c:pt>
              </c:strCache>
            </c:strRef>
          </c:tx>
          <c:spPr>
            <a:ln w="28575" cmpd="sng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'DV Individuale'!$E$6:$AB$6</c:f>
              <c:strCache>
                <c:ptCount val="24"/>
                <c:pt idx="0">
                  <c:v>Partecipazione e Interesse</c:v>
                </c:pt>
                <c:pt idx="1">
                  <c:v>Rispetto e Tempi consegne</c:v>
                </c:pt>
                <c:pt idx="2">
                  <c:v>Conoscenza</c:v>
                </c:pt>
                <c:pt idx="3">
                  <c:v>Accuratezza</c:v>
                </c:pt>
                <c:pt idx="4">
                  <c:v>Rispetto norme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strCache>
            </c:strRef>
          </c:cat>
          <c:val>
            <c:numRef>
              <c:f>'DV Individuale'!$E$8:$AB$8</c:f>
              <c:numCache>
                <c:formatCode>0%</c:formatCode>
                <c:ptCount val="24"/>
                <c:pt idx="0">
                  <c:v>0.8</c:v>
                </c:pt>
                <c:pt idx="1">
                  <c:v>0.7</c:v>
                </c:pt>
                <c:pt idx="2">
                  <c:v>0.8</c:v>
                </c:pt>
                <c:pt idx="3">
                  <c:v>0.9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C-490D-A6B5-348C6CA47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007632"/>
        <c:axId val="1665936598"/>
      </c:lineChart>
      <c:catAx>
        <c:axId val="29800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100" b="0" i="1">
                    <a:solidFill>
                      <a:srgbClr val="222222"/>
                    </a:solidFill>
                    <a:latin typeface="Arial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1800000"/>
          <a:lstStyle/>
          <a:p>
            <a:pPr lvl="0">
              <a:defRPr sz="1100" b="0" i="0">
                <a:solidFill>
                  <a:srgbClr val="434343"/>
                </a:solidFill>
                <a:latin typeface="Arial"/>
              </a:defRPr>
            </a:pPr>
            <a:endParaRPr lang="it-IT"/>
          </a:p>
        </c:txPr>
        <c:crossAx val="1665936598"/>
        <c:crosses val="autoZero"/>
        <c:auto val="1"/>
        <c:lblAlgn val="ctr"/>
        <c:lblOffset val="100"/>
        <c:noMultiLvlLbl val="1"/>
      </c:catAx>
      <c:valAx>
        <c:axId val="1665936598"/>
        <c:scaling>
          <c:orientation val="minMax"/>
          <c:max val="1.100000000000000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100" b="0" i="1">
                    <a:solidFill>
                      <a:srgbClr val="434343"/>
                    </a:solidFill>
                    <a:latin typeface="Arial"/>
                  </a:defRPr>
                </a:pPr>
                <a:endParaRPr lang="it-IT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>
                <a:solidFill>
                  <a:srgbClr val="434343"/>
                </a:solidFill>
                <a:latin typeface="Arial"/>
              </a:defRPr>
            </a:pPr>
            <a:endParaRPr lang="it-IT"/>
          </a:p>
        </c:txPr>
        <c:crossAx val="298007632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100" b="0">
              <a:solidFill>
                <a:srgbClr val="434343"/>
              </a:solidFill>
              <a:latin typeface="Arial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295275</xdr:rowOff>
    </xdr:from>
    <xdr:ext cx="3819525" cy="24765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14</xdr:col>
      <xdr:colOff>0</xdr:colOff>
      <xdr:row>5</xdr:row>
      <xdr:rowOff>295275</xdr:rowOff>
    </xdr:from>
    <xdr:ext cx="4619625" cy="24669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10</xdr:row>
      <xdr:rowOff>38100</xdr:rowOff>
    </xdr:from>
    <xdr:ext cx="10039350" cy="3533775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8:G18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Sommario-style" showFirstColumn="1" showLastColumn="1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9"/>
  <sheetViews>
    <sheetView showGridLines="0" topLeftCell="A2" workbookViewId="0">
      <selection activeCell="O21" sqref="O21"/>
    </sheetView>
  </sheetViews>
  <sheetFormatPr defaultColWidth="14.42578125" defaultRowHeight="15.75" customHeight="1"/>
  <cols>
    <col min="1" max="1" width="5.85546875" customWidth="1"/>
    <col min="2" max="2" width="4.7109375" customWidth="1"/>
    <col min="3" max="3" width="1.28515625" customWidth="1"/>
    <col min="4" max="4" width="4.7109375" customWidth="1"/>
    <col min="5" max="5" width="2.42578125" customWidth="1"/>
    <col min="6" max="6" width="7.7109375" customWidth="1"/>
    <col min="7" max="7" width="11.5703125" customWidth="1"/>
    <col min="8" max="8" width="5.85546875" customWidth="1"/>
    <col min="9" max="13" width="11.5703125" customWidth="1"/>
    <col min="14" max="14" width="5.85546875" customWidth="1"/>
    <col min="15" max="20" width="11.5703125" customWidth="1"/>
    <col min="21" max="21" width="5.85546875" customWidth="1"/>
  </cols>
  <sheetData>
    <row r="1" spans="1:21" ht="59.25" customHeight="1">
      <c r="A1" s="74"/>
      <c r="B1" s="146" t="s">
        <v>57</v>
      </c>
      <c r="C1" s="144"/>
      <c r="D1" s="144"/>
      <c r="E1" s="144"/>
      <c r="F1" s="144"/>
      <c r="G1" s="14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36" customHeight="1">
      <c r="A2" s="75"/>
      <c r="B2" s="147" t="s">
        <v>58</v>
      </c>
      <c r="C2" s="144"/>
      <c r="D2" s="144"/>
      <c r="E2" s="144"/>
      <c r="F2" s="144"/>
      <c r="G2" s="144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45" customHeight="1">
      <c r="A3" s="76"/>
      <c r="B3" s="148" t="s">
        <v>59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77"/>
      <c r="R3" s="77"/>
      <c r="S3" s="77"/>
      <c r="T3" s="77"/>
      <c r="U3" s="76"/>
    </row>
    <row r="4" spans="1:21" ht="27" customHeight="1">
      <c r="A4" s="78"/>
      <c r="B4" s="78"/>
      <c r="C4" s="78"/>
      <c r="D4" s="79"/>
      <c r="E4" s="79"/>
      <c r="F4" s="80"/>
      <c r="G4" s="80"/>
      <c r="H4" s="80"/>
      <c r="I4" s="80"/>
      <c r="J4" s="80"/>
      <c r="K4" s="80"/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1:21" ht="17.25" customHeight="1">
      <c r="A5" s="81"/>
      <c r="B5" s="143" t="s">
        <v>60</v>
      </c>
      <c r="C5" s="144"/>
      <c r="D5" s="144"/>
      <c r="E5" s="144"/>
      <c r="F5" s="144"/>
      <c r="G5" s="144"/>
      <c r="H5" s="81"/>
      <c r="I5" s="143" t="s">
        <v>61</v>
      </c>
      <c r="J5" s="144"/>
      <c r="K5" s="81"/>
      <c r="L5" s="81"/>
      <c r="M5" s="81"/>
      <c r="N5" s="81"/>
      <c r="O5" s="143" t="s">
        <v>62</v>
      </c>
      <c r="P5" s="144"/>
      <c r="Q5" s="81"/>
      <c r="R5" s="81"/>
      <c r="S5" s="81"/>
      <c r="T5" s="81"/>
      <c r="U5" s="81"/>
    </row>
    <row r="6" spans="1:21" ht="24" customHeight="1">
      <c r="A6" s="82"/>
      <c r="B6" s="149" t="s">
        <v>63</v>
      </c>
      <c r="C6" s="150"/>
      <c r="D6" s="150"/>
      <c r="E6" s="84"/>
      <c r="F6" s="83" t="s">
        <v>64</v>
      </c>
      <c r="G6" s="83" t="s">
        <v>65</v>
      </c>
      <c r="H6" s="85"/>
      <c r="I6" s="145" t="s">
        <v>66</v>
      </c>
      <c r="J6" s="144"/>
      <c r="K6" s="144"/>
      <c r="L6" s="82"/>
      <c r="M6" s="82"/>
      <c r="N6" s="82"/>
      <c r="O6" s="145" t="s">
        <v>67</v>
      </c>
      <c r="P6" s="144"/>
      <c r="Q6" s="82"/>
      <c r="R6" s="82"/>
      <c r="S6" s="82"/>
      <c r="T6" s="82"/>
      <c r="U6" s="82"/>
    </row>
    <row r="7" spans="1:21" ht="19.5" hidden="1" customHeight="1">
      <c r="A7" s="86"/>
      <c r="B7" s="87"/>
      <c r="C7" s="88"/>
      <c r="D7" s="88">
        <v>100</v>
      </c>
      <c r="E7" s="89"/>
      <c r="F7" s="90">
        <f ca="1">INDIRECT("Sommario!F8",TRUE)</f>
        <v>10</v>
      </c>
      <c r="G7" s="91">
        <f t="shared" ref="G7:G13" ca="1" si="0">COUNTIF(StudentGrades,$F7)</f>
        <v>1</v>
      </c>
      <c r="H7" s="90"/>
      <c r="I7" s="90"/>
      <c r="J7" s="90"/>
      <c r="K7" s="90"/>
      <c r="L7" s="92"/>
      <c r="M7" s="92"/>
      <c r="N7" s="92"/>
      <c r="O7" s="92"/>
      <c r="P7" s="92"/>
      <c r="Q7" s="92"/>
      <c r="R7" s="92"/>
      <c r="S7" s="92"/>
      <c r="T7" s="92"/>
      <c r="U7" s="86"/>
    </row>
    <row r="8" spans="1:21" ht="19.5" customHeight="1">
      <c r="A8" s="86"/>
      <c r="B8" s="93">
        <v>9.5</v>
      </c>
      <c r="C8" s="93" t="s">
        <v>68</v>
      </c>
      <c r="D8" s="93">
        <v>10</v>
      </c>
      <c r="E8" s="94"/>
      <c r="F8" s="95">
        <v>10</v>
      </c>
      <c r="G8" s="96">
        <f t="shared" si="0"/>
        <v>1</v>
      </c>
      <c r="H8" s="91"/>
      <c r="I8" s="91"/>
      <c r="J8" s="91"/>
      <c r="K8" s="91"/>
      <c r="L8" s="92"/>
      <c r="M8" s="92"/>
      <c r="N8" s="92"/>
      <c r="O8" s="92"/>
      <c r="P8" s="92"/>
      <c r="Q8" s="92"/>
      <c r="R8" s="92"/>
      <c r="S8" s="92"/>
      <c r="T8" s="92"/>
      <c r="U8" s="86"/>
    </row>
    <row r="9" spans="1:21" ht="19.5" customHeight="1">
      <c r="A9" s="86"/>
      <c r="B9" s="97">
        <v>8.5</v>
      </c>
      <c r="C9" s="97" t="s">
        <v>68</v>
      </c>
      <c r="D9" s="97">
        <v>9.49</v>
      </c>
      <c r="E9" s="98"/>
      <c r="F9" s="99">
        <v>9</v>
      </c>
      <c r="G9" s="100">
        <f t="shared" si="0"/>
        <v>0</v>
      </c>
      <c r="H9" s="91"/>
      <c r="I9" s="91"/>
      <c r="J9" s="91"/>
      <c r="K9" s="91"/>
      <c r="L9" s="92"/>
      <c r="M9" s="92"/>
      <c r="N9" s="92"/>
      <c r="O9" s="92"/>
      <c r="P9" s="92"/>
      <c r="Q9" s="92"/>
      <c r="R9" s="92"/>
      <c r="S9" s="92"/>
      <c r="T9" s="92"/>
      <c r="U9" s="86"/>
    </row>
    <row r="10" spans="1:21" ht="19.5" customHeight="1">
      <c r="A10" s="86"/>
      <c r="B10" s="97">
        <v>7.5</v>
      </c>
      <c r="C10" s="97" t="s">
        <v>68</v>
      </c>
      <c r="D10" s="97">
        <v>8.49</v>
      </c>
      <c r="E10" s="98"/>
      <c r="F10" s="99">
        <v>8</v>
      </c>
      <c r="G10" s="100">
        <f t="shared" si="0"/>
        <v>2</v>
      </c>
      <c r="H10" s="91"/>
      <c r="I10" s="91"/>
      <c r="J10" s="91"/>
      <c r="K10" s="91"/>
      <c r="L10" s="92"/>
      <c r="M10" s="92"/>
      <c r="N10" s="92"/>
      <c r="O10" s="92"/>
      <c r="P10" s="92"/>
      <c r="Q10" s="92"/>
      <c r="R10" s="92"/>
      <c r="S10" s="92"/>
      <c r="T10" s="92"/>
      <c r="U10" s="86"/>
    </row>
    <row r="11" spans="1:21" ht="19.5" customHeight="1">
      <c r="A11" s="86"/>
      <c r="B11" s="97">
        <v>6.5</v>
      </c>
      <c r="C11" s="97" t="s">
        <v>68</v>
      </c>
      <c r="D11" s="97">
        <v>7.49</v>
      </c>
      <c r="E11" s="98"/>
      <c r="F11" s="99">
        <v>7</v>
      </c>
      <c r="G11" s="100">
        <f t="shared" si="0"/>
        <v>0</v>
      </c>
      <c r="H11" s="91"/>
      <c r="I11" s="91"/>
      <c r="J11" s="91"/>
      <c r="K11" s="91"/>
      <c r="L11" s="92"/>
      <c r="M11" s="92"/>
      <c r="N11" s="92"/>
      <c r="O11" s="92"/>
      <c r="P11" s="92"/>
      <c r="Q11" s="92"/>
      <c r="R11" s="92"/>
      <c r="S11" s="92"/>
      <c r="T11" s="92"/>
      <c r="U11" s="86"/>
    </row>
    <row r="12" spans="1:21" ht="19.5" customHeight="1">
      <c r="A12" s="86"/>
      <c r="B12" s="97">
        <v>5.5</v>
      </c>
      <c r="C12" s="97" t="s">
        <v>68</v>
      </c>
      <c r="D12" s="97">
        <v>6.49</v>
      </c>
      <c r="E12" s="98"/>
      <c r="F12" s="99">
        <v>6</v>
      </c>
      <c r="G12" s="100">
        <f t="shared" si="0"/>
        <v>0</v>
      </c>
      <c r="H12" s="91"/>
      <c r="I12" s="91"/>
      <c r="J12" s="91"/>
      <c r="K12" s="91"/>
      <c r="L12" s="92"/>
      <c r="M12" s="92"/>
      <c r="N12" s="92"/>
      <c r="O12" s="92"/>
      <c r="P12" s="92"/>
      <c r="Q12" s="92"/>
      <c r="R12" s="92"/>
      <c r="S12" s="92"/>
      <c r="T12" s="92"/>
      <c r="U12" s="86"/>
    </row>
    <row r="13" spans="1:21" ht="19.5" customHeight="1">
      <c r="A13" s="86"/>
      <c r="B13" s="97">
        <v>4.5</v>
      </c>
      <c r="C13" s="97" t="s">
        <v>68</v>
      </c>
      <c r="D13" s="97">
        <v>5.49</v>
      </c>
      <c r="E13" s="98"/>
      <c r="F13" s="99">
        <v>5</v>
      </c>
      <c r="G13" s="100">
        <f t="shared" si="0"/>
        <v>0</v>
      </c>
      <c r="H13" s="91"/>
      <c r="I13" s="91"/>
      <c r="J13" s="91"/>
      <c r="K13" s="91"/>
      <c r="L13" s="92"/>
      <c r="M13" s="92"/>
      <c r="N13" s="92"/>
      <c r="O13" s="92"/>
      <c r="P13" s="92"/>
      <c r="Q13" s="92"/>
      <c r="R13" s="92"/>
      <c r="S13" s="92"/>
      <c r="T13" s="92"/>
      <c r="U13" s="86"/>
    </row>
    <row r="14" spans="1:21" ht="19.5" customHeight="1">
      <c r="A14" s="86"/>
      <c r="B14" s="101"/>
      <c r="C14" s="97"/>
      <c r="D14" s="102"/>
      <c r="E14" s="98"/>
      <c r="F14" s="103"/>
      <c r="G14" s="100"/>
      <c r="H14" s="91"/>
      <c r="I14" s="91"/>
      <c r="J14" s="91"/>
      <c r="K14" s="91"/>
      <c r="L14" s="92"/>
      <c r="M14" s="92"/>
      <c r="N14" s="92"/>
      <c r="O14" s="92"/>
      <c r="P14" s="92"/>
      <c r="Q14" s="92"/>
      <c r="R14" s="92"/>
      <c r="S14" s="92"/>
      <c r="T14" s="92"/>
      <c r="U14" s="86"/>
    </row>
    <row r="15" spans="1:21" ht="19.5" customHeight="1">
      <c r="A15" s="86"/>
      <c r="B15" s="101"/>
      <c r="C15" s="97"/>
      <c r="D15" s="102"/>
      <c r="E15" s="98"/>
      <c r="F15" s="103"/>
      <c r="G15" s="100"/>
      <c r="H15" s="91"/>
      <c r="I15" s="91"/>
      <c r="J15" s="91"/>
      <c r="K15" s="91"/>
      <c r="L15" s="86"/>
      <c r="M15" s="86"/>
      <c r="N15" s="86"/>
      <c r="O15" s="86"/>
      <c r="P15" s="86"/>
      <c r="Q15" s="86"/>
      <c r="R15" s="86"/>
      <c r="S15" s="86"/>
      <c r="T15" s="86"/>
      <c r="U15" s="86"/>
    </row>
    <row r="16" spans="1:21" ht="19.5" customHeight="1">
      <c r="A16" s="86"/>
      <c r="B16" s="101"/>
      <c r="C16" s="97"/>
      <c r="D16" s="102"/>
      <c r="E16" s="98"/>
      <c r="F16" s="103"/>
      <c r="G16" s="100"/>
      <c r="H16" s="91"/>
      <c r="I16" s="91"/>
      <c r="J16" s="91"/>
      <c r="K16" s="91"/>
      <c r="L16" s="86"/>
      <c r="M16" s="86"/>
      <c r="N16" s="86"/>
      <c r="O16" s="86"/>
      <c r="P16" s="86"/>
      <c r="Q16" s="86"/>
      <c r="R16" s="86"/>
      <c r="S16" s="86"/>
      <c r="T16" s="86"/>
      <c r="U16" s="86"/>
    </row>
    <row r="17" spans="1:21" ht="19.5" customHeight="1">
      <c r="A17" s="86"/>
      <c r="B17" s="97"/>
      <c r="C17" s="97"/>
      <c r="D17" s="102"/>
      <c r="E17" s="98"/>
      <c r="F17" s="103"/>
      <c r="G17" s="100"/>
      <c r="H17" s="91"/>
      <c r="I17" s="91"/>
      <c r="J17" s="91"/>
      <c r="K17" s="91"/>
      <c r="L17" s="86"/>
      <c r="M17" s="86"/>
      <c r="N17" s="86"/>
      <c r="O17" s="86"/>
      <c r="P17" s="86"/>
      <c r="Q17" s="86"/>
      <c r="R17" s="86"/>
      <c r="S17" s="86"/>
      <c r="T17" s="86"/>
      <c r="U17" s="86"/>
    </row>
    <row r="18" spans="1:21" ht="19.5" hidden="1" customHeight="1">
      <c r="A18" s="86"/>
      <c r="B18" s="104"/>
      <c r="C18" s="105"/>
      <c r="D18" s="105">
        <v>0</v>
      </c>
      <c r="E18" s="106"/>
      <c r="F18" s="107"/>
      <c r="G18" s="108"/>
      <c r="H18" s="91"/>
      <c r="I18" s="91"/>
      <c r="J18" s="91"/>
      <c r="K18" s="91"/>
      <c r="L18" s="86"/>
      <c r="M18" s="86"/>
      <c r="N18" s="86"/>
      <c r="O18" s="86"/>
      <c r="P18" s="86"/>
      <c r="Q18" s="86"/>
      <c r="R18" s="86"/>
      <c r="S18" s="86"/>
      <c r="T18" s="86"/>
      <c r="U18" s="86"/>
    </row>
    <row r="19" spans="1:21" ht="30" customHeight="1">
      <c r="A19" s="86"/>
      <c r="B19" s="109"/>
      <c r="C19" s="109"/>
      <c r="D19" s="110"/>
      <c r="E19" s="110"/>
      <c r="F19" s="111"/>
      <c r="G19" s="111"/>
      <c r="H19" s="112"/>
      <c r="I19" s="112"/>
      <c r="J19" s="112"/>
      <c r="K19" s="112"/>
      <c r="L19" s="86"/>
      <c r="M19" s="86"/>
      <c r="N19" s="86"/>
      <c r="O19" s="86"/>
      <c r="P19" s="86"/>
      <c r="Q19" s="86"/>
      <c r="R19" s="86"/>
      <c r="S19" s="86"/>
      <c r="T19" s="86"/>
      <c r="U19" s="86"/>
    </row>
  </sheetData>
  <mergeCells count="9">
    <mergeCell ref="O5:P5"/>
    <mergeCell ref="O6:P6"/>
    <mergeCell ref="B1:G1"/>
    <mergeCell ref="B2:G2"/>
    <mergeCell ref="B3:P3"/>
    <mergeCell ref="B5:G5"/>
    <mergeCell ref="I5:J5"/>
    <mergeCell ref="B6:D6"/>
    <mergeCell ref="I6:K6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3"/>
  <sheetViews>
    <sheetView showGridLines="0" tabSelected="1" workbookViewId="0"/>
  </sheetViews>
  <sheetFormatPr defaultColWidth="14.42578125" defaultRowHeight="15.75" customHeight="1"/>
  <cols>
    <col min="1" max="1" width="6" customWidth="1"/>
    <col min="4" max="9" width="25.85546875" customWidth="1"/>
  </cols>
  <sheetData>
    <row r="1" spans="1:28" ht="54" customHeight="1">
      <c r="A1" s="1"/>
      <c r="B1" s="3" t="s">
        <v>0</v>
      </c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5.5">
      <c r="A2" s="7"/>
      <c r="B2" s="8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8" ht="12.75">
      <c r="A3" s="9"/>
      <c r="B3" s="151" t="s">
        <v>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9"/>
      <c r="O3" s="9"/>
      <c r="P3" s="9"/>
      <c r="Q3" s="9"/>
      <c r="R3" s="9"/>
      <c r="S3" s="9"/>
      <c r="T3" s="9"/>
      <c r="U3" s="9"/>
    </row>
    <row r="4" spans="1:28" ht="12.75">
      <c r="A4" s="10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12.75">
      <c r="A5" s="13"/>
      <c r="B5" s="152" t="s">
        <v>4</v>
      </c>
      <c r="C5" s="153"/>
      <c r="D5" s="158" t="s">
        <v>5</v>
      </c>
      <c r="E5" s="159"/>
      <c r="F5" s="159"/>
      <c r="G5" s="159"/>
      <c r="H5" s="159"/>
      <c r="I5" s="15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12.75">
      <c r="B6" s="154"/>
      <c r="C6" s="155"/>
      <c r="D6" s="15" t="s">
        <v>6</v>
      </c>
      <c r="E6" s="16" t="s">
        <v>7</v>
      </c>
      <c r="F6" s="17" t="s">
        <v>8</v>
      </c>
      <c r="G6" s="18" t="s">
        <v>9</v>
      </c>
      <c r="H6" s="19" t="s">
        <v>10</v>
      </c>
      <c r="I6" s="20" t="s">
        <v>11</v>
      </c>
    </row>
    <row r="7" spans="1:28" ht="12.75">
      <c r="B7" s="156"/>
      <c r="C7" s="157"/>
      <c r="D7" s="21">
        <v>10</v>
      </c>
      <c r="E7" s="22">
        <v>9</v>
      </c>
      <c r="F7" s="23">
        <v>8</v>
      </c>
      <c r="G7" s="24">
        <v>7</v>
      </c>
      <c r="H7" s="25">
        <v>6</v>
      </c>
      <c r="I7" s="26">
        <v>5</v>
      </c>
    </row>
    <row r="8" spans="1:28" ht="89.25">
      <c r="B8" s="160" t="s">
        <v>12</v>
      </c>
      <c r="C8" s="153"/>
      <c r="D8" s="27" t="s">
        <v>13</v>
      </c>
      <c r="E8" s="28" t="s">
        <v>14</v>
      </c>
      <c r="F8" s="28" t="s">
        <v>15</v>
      </c>
      <c r="G8" s="28" t="s">
        <v>16</v>
      </c>
      <c r="H8" s="28" t="s">
        <v>17</v>
      </c>
      <c r="I8" s="28" t="s">
        <v>18</v>
      </c>
    </row>
    <row r="9" spans="1:28" ht="76.5">
      <c r="B9" s="161" t="s">
        <v>19</v>
      </c>
      <c r="C9" s="155"/>
      <c r="D9" s="30" t="s">
        <v>20</v>
      </c>
      <c r="E9" s="31" t="s">
        <v>21</v>
      </c>
      <c r="F9" s="31" t="s">
        <v>22</v>
      </c>
      <c r="G9" s="31" t="s">
        <v>23</v>
      </c>
      <c r="H9" s="31" t="s">
        <v>24</v>
      </c>
      <c r="I9" s="31" t="s">
        <v>25</v>
      </c>
    </row>
    <row r="10" spans="1:28" ht="102">
      <c r="B10" s="162" t="s">
        <v>26</v>
      </c>
      <c r="C10" s="155"/>
      <c r="D10" s="32" t="s">
        <v>27</v>
      </c>
      <c r="E10" s="32" t="s">
        <v>28</v>
      </c>
      <c r="F10" s="32" t="s">
        <v>29</v>
      </c>
      <c r="G10" s="32" t="s">
        <v>30</v>
      </c>
      <c r="H10" s="32" t="s">
        <v>31</v>
      </c>
      <c r="I10" s="32" t="s">
        <v>32</v>
      </c>
    </row>
    <row r="11" spans="1:28" ht="191.25">
      <c r="B11" s="161" t="s">
        <v>33</v>
      </c>
      <c r="C11" s="155"/>
      <c r="D11" s="30" t="s">
        <v>34</v>
      </c>
      <c r="E11" s="30" t="s">
        <v>35</v>
      </c>
      <c r="F11" s="30" t="s">
        <v>36</v>
      </c>
      <c r="G11" s="30" t="s">
        <v>37</v>
      </c>
      <c r="H11" s="30" t="s">
        <v>38</v>
      </c>
      <c r="I11" s="30" t="s">
        <v>39</v>
      </c>
    </row>
    <row r="12" spans="1:28" ht="76.5">
      <c r="B12" s="163" t="s">
        <v>40</v>
      </c>
      <c r="C12" s="164"/>
      <c r="D12" s="36" t="s">
        <v>42</v>
      </c>
      <c r="E12" s="36" t="s">
        <v>43</v>
      </c>
      <c r="F12" s="36" t="s">
        <v>44</v>
      </c>
      <c r="G12" s="36" t="s">
        <v>45</v>
      </c>
      <c r="H12" s="36" t="s">
        <v>46</v>
      </c>
      <c r="I12" s="36" t="s">
        <v>47</v>
      </c>
    </row>
    <row r="13" spans="1:28" ht="12.75">
      <c r="E13" s="38"/>
    </row>
  </sheetData>
  <mergeCells count="8">
    <mergeCell ref="B10:C10"/>
    <mergeCell ref="B11:C11"/>
    <mergeCell ref="B12:C12"/>
    <mergeCell ref="B3:M3"/>
    <mergeCell ref="B5:C7"/>
    <mergeCell ref="D5:I5"/>
    <mergeCell ref="B8:C8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46"/>
  <sheetViews>
    <sheetView showGridLines="0" workbookViewId="0">
      <pane xSplit="4" topLeftCell="E1" activePane="topRight" state="frozen"/>
      <selection pane="topRight" activeCell="F2" sqref="F2"/>
    </sheetView>
  </sheetViews>
  <sheetFormatPr defaultColWidth="14.42578125" defaultRowHeight="15.75" customHeight="1"/>
  <cols>
    <col min="1" max="1" width="2.42578125" customWidth="1"/>
    <col min="2" max="2" width="17.5703125" customWidth="1"/>
    <col min="3" max="3" width="5.7109375" customWidth="1"/>
    <col min="4" max="4" width="6.140625" customWidth="1"/>
    <col min="5" max="5" width="14.7109375" customWidth="1"/>
    <col min="6" max="6" width="14.85546875" customWidth="1"/>
    <col min="7" max="7" width="12.140625" customWidth="1"/>
    <col min="8" max="8" width="12.5703125" customWidth="1"/>
    <col min="9" max="9" width="12.42578125" customWidth="1"/>
    <col min="10" max="28" width="11" customWidth="1"/>
  </cols>
  <sheetData>
    <row r="1" spans="1:28" ht="6" customHeight="1">
      <c r="A1" s="2"/>
      <c r="B1" s="29" t="s">
        <v>1</v>
      </c>
      <c r="C1" s="33"/>
      <c r="D1" s="34"/>
      <c r="E1" s="35" t="s">
        <v>41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24" customHeight="1">
      <c r="A2" s="40"/>
      <c r="B2" s="41" t="s">
        <v>48</v>
      </c>
      <c r="C2" s="40"/>
      <c r="D2" s="41"/>
      <c r="E2" s="42" t="s">
        <v>49</v>
      </c>
      <c r="F2" s="42" t="s">
        <v>50</v>
      </c>
      <c r="G2" s="42" t="s">
        <v>26</v>
      </c>
      <c r="H2" s="42" t="s">
        <v>33</v>
      </c>
      <c r="I2" s="42" t="s">
        <v>40</v>
      </c>
      <c r="J2" s="43"/>
      <c r="K2" s="42"/>
      <c r="L2" s="42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8" customHeight="1">
      <c r="A3" s="45"/>
      <c r="B3" s="46" t="s">
        <v>51</v>
      </c>
      <c r="C3" s="47"/>
      <c r="D3" s="45"/>
      <c r="E3" s="48">
        <v>10</v>
      </c>
      <c r="F3" s="48">
        <v>10</v>
      </c>
      <c r="G3" s="48">
        <v>10</v>
      </c>
      <c r="H3" s="48">
        <v>10</v>
      </c>
      <c r="I3" s="48">
        <v>10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18" hidden="1" customHeight="1">
      <c r="A4" s="49"/>
      <c r="B4" s="50"/>
      <c r="C4" s="51" t="s">
        <v>52</v>
      </c>
      <c r="D4" s="52">
        <f>IF(SUMIFS(E3:AB3,E5:AB5,"&gt;=0")=0,1,SUMIFS(E3:AB3,E5:AB5,"&gt;=0"))</f>
        <v>50</v>
      </c>
      <c r="E4" s="53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/>
    </row>
    <row r="5" spans="1:28" ht="22.5" customHeight="1">
      <c r="A5" s="56"/>
      <c r="B5" s="57" t="s">
        <v>53</v>
      </c>
      <c r="C5" s="58">
        <f t="array" ref="C5">IFERROR(INDEX(Grades, MATCH($D5*10,GradeRange,-1), 1),0)</f>
        <v>9</v>
      </c>
      <c r="D5" s="59">
        <f>IFERROR(SUM($E5:$AB5)/TotalPoints,0)</f>
        <v>0.86</v>
      </c>
      <c r="E5" s="60">
        <v>8.6666666669999994</v>
      </c>
      <c r="F5" s="61">
        <v>8.3333333330000006</v>
      </c>
      <c r="G5" s="61">
        <v>8.3333333330000006</v>
      </c>
      <c r="H5" s="61">
        <v>8.6666666669999994</v>
      </c>
      <c r="I5" s="61">
        <v>9</v>
      </c>
      <c r="J5" s="61" t="s">
        <v>72</v>
      </c>
      <c r="K5" s="61" t="s">
        <v>72</v>
      </c>
      <c r="L5" s="61" t="s">
        <v>72</v>
      </c>
      <c r="M5" s="61" t="s">
        <v>72</v>
      </c>
      <c r="N5" s="61" t="s">
        <v>72</v>
      </c>
      <c r="O5" s="61" t="s">
        <v>72</v>
      </c>
      <c r="P5" s="61" t="s">
        <v>72</v>
      </c>
      <c r="Q5" s="61" t="s">
        <v>72</v>
      </c>
      <c r="R5" s="61" t="s">
        <v>72</v>
      </c>
      <c r="S5" s="61" t="s">
        <v>72</v>
      </c>
      <c r="T5" s="61" t="s">
        <v>72</v>
      </c>
      <c r="U5" s="61" t="s">
        <v>72</v>
      </c>
      <c r="V5" s="61" t="s">
        <v>72</v>
      </c>
      <c r="W5" s="61" t="s">
        <v>72</v>
      </c>
      <c r="X5" s="61" t="s">
        <v>72</v>
      </c>
      <c r="Y5" s="61" t="s">
        <v>72</v>
      </c>
      <c r="Z5" s="61" t="s">
        <v>72</v>
      </c>
      <c r="AA5" s="61" t="s">
        <v>72</v>
      </c>
      <c r="AB5" s="61" t="s">
        <v>72</v>
      </c>
    </row>
    <row r="6" spans="1:28" ht="19.5" customHeight="1">
      <c r="A6" s="62"/>
      <c r="B6" s="63" t="s">
        <v>54</v>
      </c>
      <c r="C6" s="64">
        <f t="array" ref="C6">INDEX(Grades, MATCH($D6*10,GradeRange,-1), 1)</f>
        <v>8</v>
      </c>
      <c r="D6" s="65">
        <f t="shared" ref="D6:D45" si="0">SUM($E6:$AB6)/TotalPoints</f>
        <v>0.82</v>
      </c>
      <c r="E6" s="66">
        <v>8</v>
      </c>
      <c r="F6" s="66">
        <v>7</v>
      </c>
      <c r="G6" s="66">
        <v>8</v>
      </c>
      <c r="H6" s="66">
        <v>9</v>
      </c>
      <c r="I6" s="66">
        <v>9</v>
      </c>
      <c r="J6" s="66"/>
      <c r="K6" s="66"/>
      <c r="L6" s="66"/>
      <c r="M6" s="67"/>
      <c r="N6" s="66"/>
      <c r="O6" s="66"/>
      <c r="P6" s="66"/>
      <c r="Q6" s="66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19.5" customHeight="1">
      <c r="A7" s="62"/>
      <c r="B7" s="63" t="s">
        <v>55</v>
      </c>
      <c r="C7" s="64">
        <f t="array" ref="C7">INDEX(Grades, MATCH($D7*10,GradeRange,-1), 1)</f>
        <v>8</v>
      </c>
      <c r="D7" s="65">
        <f t="shared" si="0"/>
        <v>0.76</v>
      </c>
      <c r="E7" s="66">
        <v>8</v>
      </c>
      <c r="F7" s="66">
        <v>8</v>
      </c>
      <c r="G7" s="66">
        <v>7</v>
      </c>
      <c r="H7" s="66">
        <v>7</v>
      </c>
      <c r="I7" s="66">
        <v>8</v>
      </c>
      <c r="J7" s="66"/>
      <c r="K7" s="66"/>
      <c r="L7" s="66"/>
      <c r="M7" s="67"/>
      <c r="N7" s="66"/>
      <c r="O7" s="66"/>
      <c r="P7" s="66"/>
      <c r="Q7" s="66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9.5" customHeight="1">
      <c r="A8" s="62"/>
      <c r="B8" s="63" t="s">
        <v>56</v>
      </c>
      <c r="C8" s="64">
        <f t="array" ref="C8">INDEX(Grades, MATCH($D8*10,GradeRange,-1), 1)</f>
        <v>10</v>
      </c>
      <c r="D8" s="65">
        <f t="shared" si="0"/>
        <v>1</v>
      </c>
      <c r="E8" s="66">
        <v>10</v>
      </c>
      <c r="F8" s="66">
        <v>10</v>
      </c>
      <c r="G8" s="66">
        <v>10</v>
      </c>
      <c r="H8" s="66">
        <v>10</v>
      </c>
      <c r="I8" s="66">
        <v>10</v>
      </c>
      <c r="J8" s="66"/>
      <c r="K8" s="66"/>
      <c r="L8" s="66"/>
      <c r="M8" s="67"/>
      <c r="N8" s="66"/>
      <c r="O8" s="66"/>
      <c r="P8" s="66"/>
      <c r="Q8" s="66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9.5" customHeight="1">
      <c r="A9" s="62"/>
      <c r="B9" s="63"/>
      <c r="C9" s="64">
        <f t="array" ref="C9">INDEX(Grades, MATCH($D9*10,GradeRange,-1), 1)</f>
        <v>0</v>
      </c>
      <c r="D9" s="65">
        <f t="shared" si="0"/>
        <v>0</v>
      </c>
      <c r="E9" s="66"/>
      <c r="F9" s="66"/>
      <c r="G9" s="66"/>
      <c r="H9" s="66"/>
      <c r="I9" s="66"/>
      <c r="J9" s="66"/>
      <c r="K9" s="66"/>
      <c r="L9" s="66"/>
      <c r="M9" s="67"/>
      <c r="N9" s="66"/>
      <c r="O9" s="66"/>
      <c r="P9" s="66"/>
      <c r="Q9" s="66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9.5" customHeight="1">
      <c r="A10" s="62"/>
      <c r="B10" s="68"/>
      <c r="C10" s="64">
        <f t="array" ref="C10">INDEX(Grades, MATCH($D10*10,GradeRange,-1), 1)</f>
        <v>0</v>
      </c>
      <c r="D10" s="65">
        <f t="shared" si="0"/>
        <v>0</v>
      </c>
      <c r="E10" s="66"/>
      <c r="F10" s="66"/>
      <c r="G10" s="66"/>
      <c r="H10" s="66"/>
      <c r="I10" s="66"/>
      <c r="J10" s="66"/>
      <c r="K10" s="66"/>
      <c r="L10" s="66"/>
      <c r="M10" s="69"/>
      <c r="N10" s="66"/>
      <c r="O10" s="66"/>
      <c r="P10" s="66"/>
      <c r="Q10" s="66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9.5" customHeight="1">
      <c r="A11" s="62"/>
      <c r="B11" s="63"/>
      <c r="C11" s="64">
        <f t="array" ref="C11">INDEX(Grades, MATCH($D11*10,GradeRange,-1), 1)</f>
        <v>0</v>
      </c>
      <c r="D11" s="65">
        <f t="shared" si="0"/>
        <v>0</v>
      </c>
      <c r="E11" s="66"/>
      <c r="F11" s="66"/>
      <c r="G11" s="66"/>
      <c r="H11" s="66"/>
      <c r="I11" s="66"/>
      <c r="J11" s="66"/>
      <c r="K11" s="66"/>
      <c r="L11" s="66"/>
      <c r="M11" s="67"/>
      <c r="N11" s="66"/>
      <c r="O11" s="66"/>
      <c r="P11" s="66"/>
      <c r="Q11" s="66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9.5" customHeight="1">
      <c r="A12" s="62"/>
      <c r="B12" s="63"/>
      <c r="C12" s="64">
        <f t="array" ref="C12">INDEX(Grades, MATCH($D12*10,GradeRange,-1), 1)</f>
        <v>0</v>
      </c>
      <c r="D12" s="65">
        <f t="shared" si="0"/>
        <v>0</v>
      </c>
      <c r="E12" s="66"/>
      <c r="F12" s="66"/>
      <c r="G12" s="66"/>
      <c r="H12" s="66"/>
      <c r="I12" s="66"/>
      <c r="J12" s="66"/>
      <c r="K12" s="66"/>
      <c r="L12" s="66"/>
      <c r="M12" s="69"/>
      <c r="N12" s="66"/>
      <c r="O12" s="66"/>
      <c r="P12" s="66"/>
      <c r="Q12" s="66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9.5" customHeight="1">
      <c r="A13" s="62"/>
      <c r="B13" s="63"/>
      <c r="C13" s="64">
        <f t="array" ref="C13">INDEX(Grades, MATCH($D13*10,GradeRange,-1), 1)</f>
        <v>0</v>
      </c>
      <c r="D13" s="65">
        <f t="shared" si="0"/>
        <v>0</v>
      </c>
      <c r="E13" s="66"/>
      <c r="F13" s="66"/>
      <c r="G13" s="66"/>
      <c r="H13" s="66"/>
      <c r="I13" s="66"/>
      <c r="J13" s="66"/>
      <c r="K13" s="66"/>
      <c r="L13" s="66"/>
      <c r="M13" s="67"/>
      <c r="N13" s="66"/>
      <c r="O13" s="66"/>
      <c r="P13" s="66"/>
      <c r="Q13" s="66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9.5" customHeight="1">
      <c r="A14" s="62"/>
      <c r="B14" s="63"/>
      <c r="C14" s="64">
        <f t="array" ref="C14">INDEX(Grades, MATCH($D14*10,GradeRange,-1), 1)</f>
        <v>0</v>
      </c>
      <c r="D14" s="65">
        <f t="shared" si="0"/>
        <v>0</v>
      </c>
      <c r="E14" s="66"/>
      <c r="F14" s="66"/>
      <c r="G14" s="66"/>
      <c r="H14" s="66"/>
      <c r="I14" s="66"/>
      <c r="J14" s="66"/>
      <c r="K14" s="66"/>
      <c r="L14" s="66"/>
      <c r="M14" s="69"/>
      <c r="N14" s="66"/>
      <c r="O14" s="66"/>
      <c r="P14" s="66"/>
      <c r="Q14" s="66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9.5" customHeight="1">
      <c r="A15" s="62"/>
      <c r="B15" s="63"/>
      <c r="C15" s="64">
        <f t="array" ref="C15">INDEX(Grades, MATCH($D15*10,GradeRange,-1), 1)</f>
        <v>0</v>
      </c>
      <c r="D15" s="65">
        <f t="shared" si="0"/>
        <v>0</v>
      </c>
      <c r="E15" s="66"/>
      <c r="F15" s="66"/>
      <c r="G15" s="66"/>
      <c r="H15" s="66"/>
      <c r="I15" s="66"/>
      <c r="J15" s="66"/>
      <c r="K15" s="66"/>
      <c r="L15" s="66"/>
      <c r="M15" s="69"/>
      <c r="N15" s="66"/>
      <c r="O15" s="66"/>
      <c r="P15" s="66"/>
      <c r="Q15" s="66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9.5" customHeight="1">
      <c r="A16" s="62"/>
      <c r="B16" s="63"/>
      <c r="C16" s="64">
        <f t="array" ref="C16">INDEX(Grades, MATCH($D16*10,GradeRange,-1), 1)</f>
        <v>0</v>
      </c>
      <c r="D16" s="65">
        <f t="shared" si="0"/>
        <v>0</v>
      </c>
      <c r="E16" s="66"/>
      <c r="F16" s="66"/>
      <c r="G16" s="66"/>
      <c r="H16" s="66"/>
      <c r="I16" s="66"/>
      <c r="J16" s="66"/>
      <c r="K16" s="66"/>
      <c r="L16" s="66"/>
      <c r="M16" s="69"/>
      <c r="N16" s="66"/>
      <c r="O16" s="66"/>
      <c r="P16" s="66"/>
      <c r="Q16" s="66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9.5" customHeight="1">
      <c r="A17" s="62"/>
      <c r="B17" s="63"/>
      <c r="C17" s="64">
        <f t="array" ref="C17">INDEX(Grades, MATCH($D17*10,GradeRange,-1), 1)</f>
        <v>0</v>
      </c>
      <c r="D17" s="65">
        <f t="shared" si="0"/>
        <v>0</v>
      </c>
      <c r="E17" s="66"/>
      <c r="F17" s="66"/>
      <c r="G17" s="66"/>
      <c r="H17" s="66"/>
      <c r="I17" s="66"/>
      <c r="J17" s="66"/>
      <c r="K17" s="66"/>
      <c r="L17" s="66"/>
      <c r="M17" s="69"/>
      <c r="N17" s="66"/>
      <c r="O17" s="66"/>
      <c r="P17" s="66"/>
      <c r="Q17" s="66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9.5" customHeight="1">
      <c r="A18" s="62"/>
      <c r="B18" s="63"/>
      <c r="C18" s="64">
        <f t="array" ref="C18">INDEX(Grades, MATCH($D18*10,GradeRange,-1), 1)</f>
        <v>0</v>
      </c>
      <c r="D18" s="65">
        <f t="shared" si="0"/>
        <v>0</v>
      </c>
      <c r="E18" s="66"/>
      <c r="F18" s="66"/>
      <c r="G18" s="66"/>
      <c r="H18" s="66"/>
      <c r="I18" s="66"/>
      <c r="J18" s="66"/>
      <c r="K18" s="66"/>
      <c r="L18" s="66"/>
      <c r="M18" s="69"/>
      <c r="N18" s="66"/>
      <c r="O18" s="66"/>
      <c r="P18" s="66"/>
      <c r="Q18" s="66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9.5" customHeight="1">
      <c r="A19" s="62"/>
      <c r="B19" s="63"/>
      <c r="C19" s="64">
        <f t="array" ref="C19">INDEX(Grades, MATCH($D19*10,GradeRange,-1), 1)</f>
        <v>0</v>
      </c>
      <c r="D19" s="65">
        <f t="shared" si="0"/>
        <v>0</v>
      </c>
      <c r="E19" s="66"/>
      <c r="F19" s="66"/>
      <c r="G19" s="66"/>
      <c r="H19" s="66"/>
      <c r="I19" s="66"/>
      <c r="J19" s="66"/>
      <c r="K19" s="66"/>
      <c r="L19" s="66"/>
      <c r="M19" s="69"/>
      <c r="N19" s="66"/>
      <c r="O19" s="66"/>
      <c r="P19" s="66"/>
      <c r="Q19" s="66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9.5" customHeight="1">
      <c r="A20" s="62"/>
      <c r="B20" s="63"/>
      <c r="C20" s="64">
        <f t="array" ref="C20">INDEX(Grades, MATCH($D20*10,GradeRange,-1), 1)</f>
        <v>0</v>
      </c>
      <c r="D20" s="65">
        <f t="shared" si="0"/>
        <v>0</v>
      </c>
      <c r="E20" s="66"/>
      <c r="F20" s="66"/>
      <c r="G20" s="66"/>
      <c r="H20" s="66"/>
      <c r="I20" s="66"/>
      <c r="J20" s="66"/>
      <c r="K20" s="66"/>
      <c r="L20" s="66"/>
      <c r="M20" s="69"/>
      <c r="N20" s="66"/>
      <c r="O20" s="66"/>
      <c r="P20" s="66"/>
      <c r="Q20" s="66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9.5" customHeight="1">
      <c r="A21" s="62"/>
      <c r="B21" s="63"/>
      <c r="C21" s="64">
        <f t="array" ref="C21">INDEX(Grades, MATCH($D21*10,GradeRange,-1), 1)</f>
        <v>0</v>
      </c>
      <c r="D21" s="65">
        <f t="shared" si="0"/>
        <v>0</v>
      </c>
      <c r="E21" s="66"/>
      <c r="F21" s="66"/>
      <c r="G21" s="66"/>
      <c r="H21" s="66"/>
      <c r="I21" s="66"/>
      <c r="J21" s="66"/>
      <c r="K21" s="66"/>
      <c r="L21" s="66"/>
      <c r="M21" s="69"/>
      <c r="N21" s="66"/>
      <c r="O21" s="66"/>
      <c r="P21" s="66"/>
      <c r="Q21" s="6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9.5" customHeight="1">
      <c r="A22" s="62"/>
      <c r="B22" s="63"/>
      <c r="C22" s="64">
        <f t="array" ref="C22">INDEX(Grades, MATCH($D22*10,GradeRange,-1), 1)</f>
        <v>0</v>
      </c>
      <c r="D22" s="65">
        <f t="shared" si="0"/>
        <v>0</v>
      </c>
      <c r="E22" s="66"/>
      <c r="F22" s="66"/>
      <c r="G22" s="66"/>
      <c r="H22" s="66"/>
      <c r="I22" s="66"/>
      <c r="J22" s="66"/>
      <c r="K22" s="66"/>
      <c r="L22" s="66"/>
      <c r="M22" s="69"/>
      <c r="N22" s="66"/>
      <c r="O22" s="66"/>
      <c r="P22" s="66"/>
      <c r="Q22" s="6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9.5" customHeight="1">
      <c r="A23" s="62"/>
      <c r="B23" s="63"/>
      <c r="C23" s="64">
        <f t="array" ref="C23">INDEX(Grades, MATCH($D23*10,GradeRange,-1), 1)</f>
        <v>0</v>
      </c>
      <c r="D23" s="65">
        <f t="shared" si="0"/>
        <v>0</v>
      </c>
      <c r="E23" s="66"/>
      <c r="F23" s="66"/>
      <c r="G23" s="66"/>
      <c r="H23" s="66"/>
      <c r="I23" s="66"/>
      <c r="J23" s="66"/>
      <c r="K23" s="66"/>
      <c r="L23" s="66"/>
      <c r="M23" s="69"/>
      <c r="N23" s="66"/>
      <c r="O23" s="66"/>
      <c r="P23" s="66"/>
      <c r="Q23" s="66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9.5" customHeight="1">
      <c r="A24" s="62"/>
      <c r="B24" s="63"/>
      <c r="C24" s="64">
        <f t="array" ref="C24">INDEX(Grades, MATCH($D24*10,GradeRange,-1), 1)</f>
        <v>0</v>
      </c>
      <c r="D24" s="65">
        <f t="shared" si="0"/>
        <v>0</v>
      </c>
      <c r="E24" s="66"/>
      <c r="F24" s="66"/>
      <c r="G24" s="66"/>
      <c r="H24" s="66"/>
      <c r="I24" s="66"/>
      <c r="J24" s="66"/>
      <c r="K24" s="66"/>
      <c r="L24" s="66"/>
      <c r="M24" s="69"/>
      <c r="N24" s="66"/>
      <c r="O24" s="66"/>
      <c r="P24" s="66"/>
      <c r="Q24" s="66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9.5" customHeight="1">
      <c r="A25" s="62"/>
      <c r="B25" s="63"/>
      <c r="C25" s="64">
        <f t="array" ref="C25">INDEX(Grades, MATCH($D25*10,GradeRange,-1), 1)</f>
        <v>0</v>
      </c>
      <c r="D25" s="65">
        <f t="shared" si="0"/>
        <v>0</v>
      </c>
      <c r="E25" s="66"/>
      <c r="F25" s="66"/>
      <c r="G25" s="66"/>
      <c r="H25" s="66"/>
      <c r="I25" s="66"/>
      <c r="J25" s="66"/>
      <c r="K25" s="66"/>
      <c r="L25" s="66"/>
      <c r="M25" s="69"/>
      <c r="N25" s="66"/>
      <c r="O25" s="66"/>
      <c r="P25" s="66"/>
      <c r="Q25" s="66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9.5" customHeight="1">
      <c r="A26" s="62"/>
      <c r="B26" s="63"/>
      <c r="C26" s="64">
        <f t="array" ref="C26">INDEX(Grades, MATCH($D26*10,GradeRange,-1), 1)</f>
        <v>0</v>
      </c>
      <c r="D26" s="65">
        <f t="shared" si="0"/>
        <v>0</v>
      </c>
      <c r="E26" s="66"/>
      <c r="F26" s="66"/>
      <c r="G26" s="66"/>
      <c r="H26" s="66"/>
      <c r="I26" s="66"/>
      <c r="J26" s="66"/>
      <c r="K26" s="66"/>
      <c r="L26" s="66"/>
      <c r="M26" s="69"/>
      <c r="N26" s="66"/>
      <c r="O26" s="66"/>
      <c r="P26" s="66"/>
      <c r="Q26" s="66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9.5" customHeight="1">
      <c r="A27" s="62"/>
      <c r="B27" s="63"/>
      <c r="C27" s="64">
        <f t="array" ref="C27">INDEX(Grades, MATCH($D27*10,GradeRange,-1), 1)</f>
        <v>0</v>
      </c>
      <c r="D27" s="65">
        <f t="shared" si="0"/>
        <v>0</v>
      </c>
      <c r="E27" s="66"/>
      <c r="F27" s="66"/>
      <c r="G27" s="66"/>
      <c r="H27" s="66"/>
      <c r="I27" s="66"/>
      <c r="J27" s="66"/>
      <c r="K27" s="66"/>
      <c r="L27" s="66"/>
      <c r="M27" s="69"/>
      <c r="N27" s="66"/>
      <c r="O27" s="66"/>
      <c r="P27" s="66"/>
      <c r="Q27" s="66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9.5" customHeight="1">
      <c r="A28" s="62"/>
      <c r="B28" s="63"/>
      <c r="C28" s="64">
        <f t="array" ref="C28">INDEX(Grades, MATCH($D28*10,GradeRange,-1), 1)</f>
        <v>0</v>
      </c>
      <c r="D28" s="65">
        <f t="shared" si="0"/>
        <v>0</v>
      </c>
      <c r="E28" s="66"/>
      <c r="F28" s="66"/>
      <c r="G28" s="66"/>
      <c r="H28" s="66"/>
      <c r="I28" s="66"/>
      <c r="J28" s="66"/>
      <c r="K28" s="66"/>
      <c r="L28" s="66"/>
      <c r="M28" s="69"/>
      <c r="N28" s="66"/>
      <c r="O28" s="66"/>
      <c r="P28" s="66"/>
      <c r="Q28" s="66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9.5" customHeight="1">
      <c r="A29" s="62"/>
      <c r="B29" s="63"/>
      <c r="C29" s="64">
        <f t="array" ref="C29">INDEX(Grades, MATCH($D29*10,GradeRange,-1), 1)</f>
        <v>0</v>
      </c>
      <c r="D29" s="65">
        <f t="shared" si="0"/>
        <v>0</v>
      </c>
      <c r="E29" s="66"/>
      <c r="F29" s="66"/>
      <c r="G29" s="66"/>
      <c r="H29" s="66"/>
      <c r="I29" s="66"/>
      <c r="J29" s="66"/>
      <c r="K29" s="66"/>
      <c r="L29" s="66"/>
      <c r="M29" s="69"/>
      <c r="N29" s="66"/>
      <c r="O29" s="66"/>
      <c r="P29" s="66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9.5" customHeight="1">
      <c r="A30" s="62"/>
      <c r="B30" s="63"/>
      <c r="C30" s="64">
        <f t="array" ref="C30">INDEX(Grades, MATCH($D30*10,GradeRange,-1), 1)</f>
        <v>0</v>
      </c>
      <c r="D30" s="65">
        <f t="shared" si="0"/>
        <v>0</v>
      </c>
      <c r="E30" s="66"/>
      <c r="F30" s="66"/>
      <c r="G30" s="66"/>
      <c r="H30" s="66"/>
      <c r="I30" s="66"/>
      <c r="J30" s="66"/>
      <c r="K30" s="66"/>
      <c r="L30" s="66"/>
      <c r="M30" s="69"/>
      <c r="N30" s="66"/>
      <c r="O30" s="66"/>
      <c r="P30" s="66"/>
      <c r="Q30" s="66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9.5" customHeight="1">
      <c r="A31" s="62"/>
      <c r="B31" s="63"/>
      <c r="C31" s="64">
        <f t="array" ref="C31">INDEX(Grades, MATCH($D31*10,GradeRange,-1), 1)</f>
        <v>0</v>
      </c>
      <c r="D31" s="65">
        <f t="shared" si="0"/>
        <v>0</v>
      </c>
      <c r="E31" s="66"/>
      <c r="F31" s="66"/>
      <c r="G31" s="66"/>
      <c r="H31" s="66"/>
      <c r="I31" s="66"/>
      <c r="J31" s="66"/>
      <c r="K31" s="66"/>
      <c r="L31" s="66"/>
      <c r="M31" s="69"/>
      <c r="N31" s="66"/>
      <c r="O31" s="66"/>
      <c r="P31" s="66"/>
      <c r="Q31" s="66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9.5" customHeight="1">
      <c r="A32" s="62"/>
      <c r="B32" s="63"/>
      <c r="C32" s="64">
        <f t="array" ref="C32">INDEX(Grades, MATCH($D32*10,GradeRange,-1), 1)</f>
        <v>0</v>
      </c>
      <c r="D32" s="65">
        <f t="shared" si="0"/>
        <v>0</v>
      </c>
      <c r="E32" s="66"/>
      <c r="F32" s="66"/>
      <c r="G32" s="66"/>
      <c r="H32" s="66"/>
      <c r="I32" s="66"/>
      <c r="J32" s="66"/>
      <c r="K32" s="66"/>
      <c r="L32" s="66"/>
      <c r="M32" s="69"/>
      <c r="N32" s="66"/>
      <c r="O32" s="66"/>
      <c r="P32" s="66"/>
      <c r="Q32" s="6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9.5" customHeight="1">
      <c r="A33" s="62"/>
      <c r="B33" s="63"/>
      <c r="C33" s="64">
        <f t="array" ref="C33">INDEX(Grades, MATCH($D33*10,GradeRange,-1), 1)</f>
        <v>0</v>
      </c>
      <c r="D33" s="65">
        <f t="shared" si="0"/>
        <v>0</v>
      </c>
      <c r="E33" s="66"/>
      <c r="F33" s="66"/>
      <c r="G33" s="66"/>
      <c r="H33" s="66"/>
      <c r="I33" s="66"/>
      <c r="J33" s="66"/>
      <c r="K33" s="66"/>
      <c r="L33" s="66"/>
      <c r="M33" s="69"/>
      <c r="N33" s="66"/>
      <c r="O33" s="66"/>
      <c r="P33" s="66"/>
      <c r="Q33" s="66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9.5" customHeight="1">
      <c r="A34" s="62"/>
      <c r="B34" s="63"/>
      <c r="C34" s="64">
        <f t="array" ref="C34">INDEX(Grades, MATCH($D34*10,GradeRange,-1), 1)</f>
        <v>0</v>
      </c>
      <c r="D34" s="65">
        <f t="shared" si="0"/>
        <v>0</v>
      </c>
      <c r="E34" s="66"/>
      <c r="F34" s="66"/>
      <c r="G34" s="66"/>
      <c r="H34" s="66"/>
      <c r="I34" s="66"/>
      <c r="J34" s="66"/>
      <c r="K34" s="66"/>
      <c r="L34" s="66"/>
      <c r="M34" s="69"/>
      <c r="N34" s="66"/>
      <c r="O34" s="66"/>
      <c r="P34" s="66"/>
      <c r="Q34" s="66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9.5" customHeight="1">
      <c r="A35" s="62"/>
      <c r="B35" s="63"/>
      <c r="C35" s="64">
        <f t="array" ref="C35">INDEX(Grades, MATCH($D35*10,GradeRange,-1), 1)</f>
        <v>0</v>
      </c>
      <c r="D35" s="65">
        <f t="shared" si="0"/>
        <v>0</v>
      </c>
      <c r="E35" s="66"/>
      <c r="F35" s="66"/>
      <c r="G35" s="66"/>
      <c r="H35" s="66"/>
      <c r="I35" s="66"/>
      <c r="J35" s="66"/>
      <c r="K35" s="66"/>
      <c r="L35" s="66"/>
      <c r="M35" s="69"/>
      <c r="N35" s="66"/>
      <c r="O35" s="66"/>
      <c r="P35" s="66"/>
      <c r="Q35" s="66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9.5" customHeight="1">
      <c r="A36" s="62"/>
      <c r="B36" s="63"/>
      <c r="C36" s="64">
        <f t="array" ref="C36">INDEX(Grades, MATCH($D36*10,GradeRange,-1), 1)</f>
        <v>0</v>
      </c>
      <c r="D36" s="65">
        <f t="shared" si="0"/>
        <v>0</v>
      </c>
      <c r="E36" s="66"/>
      <c r="F36" s="66"/>
      <c r="G36" s="66"/>
      <c r="H36" s="66"/>
      <c r="I36" s="66"/>
      <c r="J36" s="66"/>
      <c r="K36" s="66"/>
      <c r="L36" s="66"/>
      <c r="M36" s="69"/>
      <c r="N36" s="66"/>
      <c r="O36" s="66"/>
      <c r="P36" s="66"/>
      <c r="Q36" s="66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9.5" customHeight="1">
      <c r="A37" s="62"/>
      <c r="B37" s="63"/>
      <c r="C37" s="64">
        <f t="array" ref="C37">INDEX(Grades, MATCH($D37*10,GradeRange,-1), 1)</f>
        <v>0</v>
      </c>
      <c r="D37" s="65">
        <f t="shared" si="0"/>
        <v>0</v>
      </c>
      <c r="E37" s="66"/>
      <c r="F37" s="66"/>
      <c r="G37" s="66"/>
      <c r="H37" s="66"/>
      <c r="I37" s="66"/>
      <c r="J37" s="66"/>
      <c r="K37" s="66"/>
      <c r="L37" s="66"/>
      <c r="M37" s="69"/>
      <c r="N37" s="66"/>
      <c r="O37" s="66"/>
      <c r="P37" s="66"/>
      <c r="Q37" s="66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9.5" customHeight="1">
      <c r="A38" s="62"/>
      <c r="B38" s="63"/>
      <c r="C38" s="64">
        <f t="array" ref="C38">INDEX(Grades, MATCH($D38*10,GradeRange,-1), 1)</f>
        <v>0</v>
      </c>
      <c r="D38" s="65">
        <f t="shared" si="0"/>
        <v>0</v>
      </c>
      <c r="E38" s="66"/>
      <c r="F38" s="66"/>
      <c r="G38" s="66"/>
      <c r="H38" s="66"/>
      <c r="I38" s="66"/>
      <c r="J38" s="66"/>
      <c r="K38" s="66"/>
      <c r="L38" s="66"/>
      <c r="M38" s="69"/>
      <c r="N38" s="66"/>
      <c r="O38" s="66"/>
      <c r="P38" s="66"/>
      <c r="Q38" s="66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9.5" customHeight="1">
      <c r="A39" s="62"/>
      <c r="B39" s="63"/>
      <c r="C39" s="64">
        <f t="array" ref="C39">INDEX(Grades, MATCH($D39*10,GradeRange,-1), 1)</f>
        <v>0</v>
      </c>
      <c r="D39" s="65">
        <f t="shared" si="0"/>
        <v>0</v>
      </c>
      <c r="E39" s="66"/>
      <c r="F39" s="66"/>
      <c r="G39" s="66"/>
      <c r="H39" s="66"/>
      <c r="I39" s="66"/>
      <c r="J39" s="66"/>
      <c r="K39" s="66"/>
      <c r="L39" s="66"/>
      <c r="M39" s="69"/>
      <c r="N39" s="66"/>
      <c r="O39" s="66"/>
      <c r="P39" s="66"/>
      <c r="Q39" s="66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9.5" customHeight="1">
      <c r="A40" s="62"/>
      <c r="B40" s="63"/>
      <c r="C40" s="64">
        <f t="array" ref="C40">INDEX(Grades, MATCH($D40*10,GradeRange,-1), 1)</f>
        <v>0</v>
      </c>
      <c r="D40" s="65">
        <f t="shared" si="0"/>
        <v>0</v>
      </c>
      <c r="E40" s="66"/>
      <c r="F40" s="66"/>
      <c r="G40" s="66"/>
      <c r="H40" s="66"/>
      <c r="I40" s="66"/>
      <c r="J40" s="66"/>
      <c r="K40" s="66"/>
      <c r="L40" s="66"/>
      <c r="M40" s="69"/>
      <c r="N40" s="66"/>
      <c r="O40" s="66"/>
      <c r="P40" s="66"/>
      <c r="Q40" s="66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9.5" customHeight="1">
      <c r="A41" s="62"/>
      <c r="B41" s="63"/>
      <c r="C41" s="64">
        <f t="array" ref="C41">INDEX(Grades, MATCH($D41*10,GradeRange,-1), 1)</f>
        <v>0</v>
      </c>
      <c r="D41" s="65">
        <f t="shared" si="0"/>
        <v>0</v>
      </c>
      <c r="E41" s="66"/>
      <c r="F41" s="66"/>
      <c r="G41" s="66"/>
      <c r="H41" s="66"/>
      <c r="I41" s="66"/>
      <c r="J41" s="66"/>
      <c r="K41" s="66"/>
      <c r="L41" s="66"/>
      <c r="M41" s="69"/>
      <c r="N41" s="66"/>
      <c r="O41" s="66"/>
      <c r="P41" s="66"/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9.5" customHeight="1">
      <c r="A42" s="62"/>
      <c r="B42" s="63"/>
      <c r="C42" s="64">
        <f t="array" ref="C42">INDEX(Grades, MATCH($D42*10,GradeRange,-1), 1)</f>
        <v>0</v>
      </c>
      <c r="D42" s="65">
        <f t="shared" si="0"/>
        <v>0</v>
      </c>
      <c r="E42" s="66"/>
      <c r="F42" s="66"/>
      <c r="G42" s="66"/>
      <c r="H42" s="66"/>
      <c r="I42" s="66"/>
      <c r="J42" s="66"/>
      <c r="K42" s="66"/>
      <c r="L42" s="66"/>
      <c r="M42" s="69"/>
      <c r="N42" s="66"/>
      <c r="O42" s="66"/>
      <c r="P42" s="66"/>
      <c r="Q42" s="66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9.5" customHeight="1">
      <c r="A43" s="62"/>
      <c r="B43" s="63"/>
      <c r="C43" s="64">
        <f t="array" ref="C43">INDEX(Grades, MATCH($D43*10,GradeRange,-1), 1)</f>
        <v>0</v>
      </c>
      <c r="D43" s="65">
        <f t="shared" si="0"/>
        <v>0</v>
      </c>
      <c r="E43" s="66"/>
      <c r="F43" s="66"/>
      <c r="G43" s="66"/>
      <c r="H43" s="66"/>
      <c r="I43" s="66"/>
      <c r="J43" s="66"/>
      <c r="K43" s="66"/>
      <c r="L43" s="66"/>
      <c r="M43" s="69"/>
      <c r="N43" s="66"/>
      <c r="O43" s="66"/>
      <c r="P43" s="66"/>
      <c r="Q43" s="66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9.5" customHeight="1">
      <c r="A44" s="62"/>
      <c r="B44" s="63"/>
      <c r="C44" s="64">
        <f t="array" ref="C44">INDEX(Grades, MATCH($D44*10,GradeRange,-1), 1)</f>
        <v>0</v>
      </c>
      <c r="D44" s="65">
        <f t="shared" si="0"/>
        <v>0</v>
      </c>
      <c r="E44" s="66"/>
      <c r="F44" s="66"/>
      <c r="G44" s="66"/>
      <c r="H44" s="66"/>
      <c r="I44" s="66"/>
      <c r="J44" s="66"/>
      <c r="K44" s="66"/>
      <c r="L44" s="66"/>
      <c r="M44" s="69"/>
      <c r="N44" s="66"/>
      <c r="O44" s="66"/>
      <c r="P44" s="66"/>
      <c r="Q44" s="66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9.5" customHeight="1">
      <c r="A45" s="62"/>
      <c r="B45" s="63"/>
      <c r="C45" s="64">
        <f t="array" ref="C45">INDEX(Grades, MATCH($D45*10,GradeRange,-1), 1)</f>
        <v>0</v>
      </c>
      <c r="D45" s="65">
        <f t="shared" si="0"/>
        <v>0</v>
      </c>
      <c r="E45" s="66"/>
      <c r="F45" s="66"/>
      <c r="G45" s="66"/>
      <c r="H45" s="66"/>
      <c r="I45" s="66"/>
      <c r="J45" s="66"/>
      <c r="K45" s="66"/>
      <c r="L45" s="66"/>
      <c r="M45" s="69"/>
      <c r="N45" s="66"/>
      <c r="O45" s="66"/>
      <c r="P45" s="66"/>
      <c r="Q45" s="66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6" customHeight="1">
      <c r="A46" s="70"/>
      <c r="B46" s="71"/>
      <c r="C46" s="70"/>
      <c r="D46" s="70"/>
      <c r="E46" s="72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</row>
  </sheetData>
  <conditionalFormatting sqref="A6:AB45">
    <cfRule type="expression" dxfId="0" priority="1">
      <formula>ISEVEN(ROW())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27"/>
  <sheetViews>
    <sheetView showGridLines="0" workbookViewId="0"/>
  </sheetViews>
  <sheetFormatPr defaultColWidth="14.42578125" defaultRowHeight="15.75" customHeight="1"/>
  <cols>
    <col min="1" max="1" width="2.42578125" customWidth="1"/>
    <col min="2" max="2" width="20.140625" customWidth="1"/>
    <col min="3" max="4" width="7.28515625" customWidth="1"/>
    <col min="5" max="28" width="8.7109375" customWidth="1"/>
  </cols>
  <sheetData>
    <row r="1" spans="1:28" ht="6" customHeight="1">
      <c r="A1" s="113"/>
      <c r="B1" s="165" t="s">
        <v>69</v>
      </c>
      <c r="C1" s="144"/>
      <c r="D1" s="144"/>
      <c r="E1" s="144"/>
      <c r="F1" s="144"/>
      <c r="G1" s="144"/>
      <c r="H1" s="144"/>
      <c r="I1" s="144"/>
      <c r="J1" s="114"/>
      <c r="K1" s="114"/>
      <c r="L1" s="114"/>
      <c r="M1" s="114"/>
      <c r="N1" s="114"/>
      <c r="O1" s="114"/>
      <c r="P1" s="114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</row>
    <row r="2" spans="1:28" ht="24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</row>
    <row r="3" spans="1:28" ht="24" customHeight="1">
      <c r="A3" s="117"/>
      <c r="B3" s="166" t="s">
        <v>70</v>
      </c>
      <c r="C3" s="144"/>
      <c r="D3" s="118"/>
      <c r="E3" s="118"/>
      <c r="F3" s="118"/>
      <c r="G3" s="118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4" spans="1:28" ht="36" customHeight="1">
      <c r="A4" s="119"/>
      <c r="B4" s="167" t="s">
        <v>54</v>
      </c>
      <c r="C4" s="144"/>
      <c r="D4" s="144"/>
      <c r="E4" s="144"/>
      <c r="F4" s="144"/>
      <c r="G4" s="144"/>
      <c r="H4" s="120"/>
      <c r="I4" s="168" t="s">
        <v>71</v>
      </c>
      <c r="J4" s="144"/>
      <c r="K4" s="120" t="str">
        <f>Voti!B1</f>
        <v>Classe</v>
      </c>
      <c r="L4" s="120"/>
      <c r="M4" s="120"/>
      <c r="N4" s="120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ht="24" customHeigh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</row>
    <row r="6" spans="1:28" ht="21" customHeight="1">
      <c r="A6" s="121"/>
      <c r="B6" s="122" t="str">
        <f t="array" ref="B6:AB6">Voti!B2:AB2</f>
        <v>Disciplina</v>
      </c>
      <c r="C6" s="122">
        <v>0</v>
      </c>
      <c r="D6" s="122">
        <v>0</v>
      </c>
      <c r="E6" s="123" t="str">
        <v>Partecipazione e Interesse</v>
      </c>
      <c r="F6" s="123" t="str">
        <v>Rispetto e Tempi consegne</v>
      </c>
      <c r="G6" s="123" t="str">
        <v>Conoscenza</v>
      </c>
      <c r="H6" s="123" t="str">
        <v>Accuratezza</v>
      </c>
      <c r="I6" s="123" t="str">
        <v>Rispetto norme</v>
      </c>
      <c r="J6" s="123">
        <v>0</v>
      </c>
      <c r="K6" s="123">
        <v>0</v>
      </c>
      <c r="L6" s="123">
        <v>0</v>
      </c>
      <c r="M6" s="123">
        <v>0</v>
      </c>
      <c r="N6" s="123">
        <v>0</v>
      </c>
      <c r="O6" s="123">
        <v>0</v>
      </c>
      <c r="P6" s="123">
        <v>0</v>
      </c>
      <c r="Q6" s="123">
        <v>0</v>
      </c>
      <c r="R6" s="123">
        <v>0</v>
      </c>
      <c r="S6" s="124">
        <v>0</v>
      </c>
      <c r="T6" s="124">
        <v>0</v>
      </c>
      <c r="U6" s="124">
        <v>0</v>
      </c>
      <c r="V6" s="124">
        <v>0</v>
      </c>
      <c r="W6" s="124">
        <v>0</v>
      </c>
      <c r="X6" s="124">
        <v>0</v>
      </c>
      <c r="Y6" s="124">
        <v>0</v>
      </c>
      <c r="Z6" s="124">
        <v>0</v>
      </c>
      <c r="AA6" s="124">
        <v>0</v>
      </c>
      <c r="AB6" s="124">
        <v>0</v>
      </c>
    </row>
    <row r="7" spans="1:28" ht="21" customHeight="1">
      <c r="A7" s="125"/>
      <c r="B7" s="126" t="str">
        <f t="array" ref="B7:D7">Voti!$B$5:$D$5</f>
        <v>Media della classe</v>
      </c>
      <c r="C7" s="127">
        <v>9</v>
      </c>
      <c r="D7" s="128">
        <v>0.86</v>
      </c>
      <c r="E7" s="129">
        <v>0.86666666670000003</v>
      </c>
      <c r="F7" s="129">
        <v>0.83333333333333337</v>
      </c>
      <c r="G7" s="129">
        <v>0.83333333333333337</v>
      </c>
      <c r="H7" s="129">
        <v>0.86666666666666659</v>
      </c>
      <c r="I7" s="129">
        <v>0.9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</row>
    <row r="8" spans="1:28" ht="21" customHeight="1">
      <c r="A8" s="130"/>
      <c r="B8" s="131" t="str">
        <f t="array" ref="B8:D8">IFERROR(INDEX(Voti!$B$6:$D$45, MATCH($B$4,Voti!$B$6:$B$45,0)),"Select a student from the list in cell B4")</f>
        <v>Select a student from the list in cell B4</v>
      </c>
      <c r="C8" s="132" t="str">
        <v>Select a student from the list in cell B4</v>
      </c>
      <c r="D8" s="133" t="str">
        <v>Select a student from the list in cell B4</v>
      </c>
      <c r="E8" s="134">
        <v>0.8</v>
      </c>
      <c r="F8" s="134">
        <v>0.7</v>
      </c>
      <c r="G8" s="134">
        <v>0.8</v>
      </c>
      <c r="H8" s="134">
        <v>0.9</v>
      </c>
      <c r="I8" s="134">
        <v>0.9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8" customHeight="1">
      <c r="A9" s="135"/>
      <c r="B9" s="136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</row>
    <row r="10" spans="1:28" ht="18" customHeight="1">
      <c r="A10" s="137"/>
      <c r="B10" s="138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</row>
    <row r="11" spans="1:28" ht="19.5" customHeight="1">
      <c r="A11" s="116"/>
      <c r="B11" s="139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 spans="1:28" ht="19.5" customHeight="1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</row>
    <row r="13" spans="1:28" ht="19.5" customHeight="1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</row>
    <row r="14" spans="1:28" ht="19.5" customHeight="1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</row>
    <row r="15" spans="1:28" ht="19.5" customHeigh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</row>
    <row r="16" spans="1:28" ht="19.5" customHeigh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</row>
    <row r="17" spans="1:28" ht="19.5" customHeigh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</row>
    <row r="18" spans="1:28" ht="19.5" customHeight="1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</row>
    <row r="19" spans="1:28" ht="19.5" customHeigh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</row>
    <row r="20" spans="1:28" ht="19.5" customHeight="1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</row>
    <row r="21" spans="1:28" ht="19.5" customHeight="1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</row>
    <row r="22" spans="1:28" ht="19.5" customHeight="1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</row>
    <row r="23" spans="1:28" ht="19.5" customHeight="1">
      <c r="A23" s="140"/>
      <c r="B23" s="141"/>
      <c r="C23" s="140"/>
      <c r="D23" s="141"/>
      <c r="E23" s="140"/>
      <c r="F23" s="141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</row>
    <row r="24" spans="1:28" ht="19.5" customHeight="1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</row>
    <row r="25" spans="1:28" ht="16.5" customHeight="1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</row>
    <row r="26" spans="1:28" ht="16.5" customHeight="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</row>
    <row r="27" spans="1:28" ht="6" customHeigh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</row>
  </sheetData>
  <mergeCells count="4">
    <mergeCell ref="B1:I1"/>
    <mergeCell ref="B3:C3"/>
    <mergeCell ref="B4:G4"/>
    <mergeCell ref="I4:J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Choose a student from the drop-down menu" xr:uid="{00000000-0002-0000-0300-000000000000}">
          <x14:formula1>
            <xm:f>Voti!$B$6:$B$46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Sommario</vt:lpstr>
      <vt:lpstr>Rubrica</vt:lpstr>
      <vt:lpstr>Voti</vt:lpstr>
      <vt:lpstr>DV Individuale</vt:lpstr>
      <vt:lpstr>ClassAvgPoints</vt:lpstr>
      <vt:lpstr>GradeRange</vt:lpstr>
      <vt:lpstr>Grades</vt:lpstr>
      <vt:lpstr>PointValues</vt:lpstr>
      <vt:lpstr>StudentGrades</vt:lpstr>
      <vt:lpstr>Voti!StudentNames</vt:lpstr>
      <vt:lpstr>TotalPoints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2020-05-28T10:01:50Z</dcterms:created>
  <dcterms:modified xsi:type="dcterms:W3CDTF">2020-05-28T10:01:51Z</dcterms:modified>
</cp:coreProperties>
</file>